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 Прил 2" sheetId="1" r:id="rId1"/>
  </sheets>
  <definedNames>
    <definedName name="_xlnm.Print_Area" localSheetId="0">' Прил 2'!$A$1:$G$54</definedName>
  </definedNames>
  <calcPr fullCalcOnLoad="1"/>
</workbook>
</file>

<file path=xl/sharedStrings.xml><?xml version="1.0" encoding="utf-8"?>
<sst xmlns="http://schemas.openxmlformats.org/spreadsheetml/2006/main" count="85" uniqueCount="84">
  <si>
    <t>Земельный налог</t>
  </si>
  <si>
    <t>Налог на имущество физических лиц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</si>
  <si>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</si>
  <si>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</si>
  <si>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</si>
  <si>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</si>
  <si>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</si>
  <si>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</si>
  <si>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</si>
  <si>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</si>
  <si>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</si>
  <si>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</si>
  <si>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1 11 05010 00 0000 120</t>
  </si>
  <si>
    <t>Прочие безвозмездные поступления</t>
  </si>
  <si>
    <t>1 06 00000 00 0000 000</t>
  </si>
  <si>
    <t>Налоговые и неналоговые доходы</t>
  </si>
  <si>
    <t>1 11 09000 00 0000 120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</si>
  <si>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</si>
  <si>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</si>
  <si>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</si>
  <si>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</si>
  <si>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</si>
  <si>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</si>
  <si>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</si>
  <si>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1 17 05000 00 0000 180</t>
  </si>
  <si>
    <t>Доходы от оказания платных услуг и компенсации затрат  государства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</si>
  <si>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</si>
  <si>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</si>
  <si>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</si>
  <si>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</si>
  <si>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1 16 00000 00 0000 000</t>
  </si>
  <si>
    <t>Штрафы, санкции, возмещение ущерба</t>
  </si>
  <si>
    <t>1 13 01000 00 0000 130</t>
  </si>
  <si>
    <t>1 13 02000 00 0000 130</t>
  </si>
  <si>
    <t xml:space="preserve"> к решению совета депутатов МО "Кировск"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</si>
  <si>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</si>
  <si>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</si>
  <si>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</si>
  <si>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</si>
  <si>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</si>
  <si>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</si>
  <si>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</si>
  <si>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 xml:space="preserve">Прогнозируемые поступления доходов в бюджет МО "Кировск" на 2021 год 
и плановый период 2022-2023 гг </t>
  </si>
  <si>
    <t>от 26 ноября 2020 г. № ____</t>
  </si>
  <si>
    <t>Приложение №1</t>
  </si>
  <si>
    <t xml:space="preserve"> Сумма (тыс.руб)
2021 г.</t>
  </si>
  <si>
    <t xml:space="preserve"> Сумма (тыс.руб)
2022 г.</t>
  </si>
  <si>
    <t xml:space="preserve"> Сумма (тыс.руб)
2023 г.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</si>
  <si>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</si>
  <si>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</si>
  <si>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</si>
  <si>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</si>
  <si>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</si>
  <si>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</si>
  <si>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</si>
  <si>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2 07 00000 00 0000 000</t>
  </si>
  <si>
    <t>2 07 05000 13 0000 180</t>
  </si>
  <si>
    <t>Прочие безвозмездные поступления в бюджеты городских поселений</t>
  </si>
  <si>
    <t>1 06 06000 13 0000 110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</si>
  <si>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</si>
  <si>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(работ) 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</si>
  <si>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</si>
  <si>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искл. 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</si>
  <si>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>1 14 02000 00 0000 000</t>
  </si>
  <si>
    <t xml:space="preserve">Доходы от продажи земельных участков, находящихся в государственной и муниципальной собственности </t>
  </si>
  <si>
    <t>2 02 30000 00 0000 150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</si>
  <si>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</si>
  <si>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</si>
  <si>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2 02 29999 13 0000 150</t>
  </si>
  <si>
    <t>Прочие субсидии бюджетам городских поселений</t>
  </si>
  <si>
    <t>на обеспечение стимулирующих выплат работникам муниципальных учреждений культуры Ленинградской области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</si>
  <si>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</si>
  <si>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2 02 25 519 13 0000 150</t>
  </si>
  <si>
    <t>2 02 20077 13 0000 150</t>
  </si>
  <si>
    <t>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</si>
  <si>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</si>
  <si>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</si>
  <si>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поддержку развития общественной инфраструктуры муниципального значения</t>
  </si>
  <si>
    <t>на комплекс мероприятий по борьбе с борщевиком Сосновского</t>
  </si>
  <si>
    <t>Субсидии бюджетам городских поселений на поддержку отрасли культуры</t>
  </si>
  <si>
    <t xml:space="preserve">2 02 16001 13 0000 150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</si>
  <si>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</si>
  <si>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Налог на доходы физических лиц </t>
  </si>
  <si>
    <t>ВСЕГО ДОХОДОВ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</si>
</sst>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173" fontId="4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173" fontId="7" fillId="34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170" fontId="4" fillId="0" borderId="13" xfId="43" applyFont="1" applyBorder="1" applyAlignment="1">
      <alignment horizontal="left" vertical="top" wrapText="1"/>
    </xf>
    <xf numFmtId="170" fontId="4" fillId="0" borderId="14" xfId="43" applyFont="1" applyBorder="1" applyAlignment="1">
      <alignment horizontal="left" vertical="top" wrapText="1"/>
    </xf>
    <xf numFmtId="170" fontId="4" fillId="0" borderId="15" xfId="43" applyFont="1" applyBorder="1" applyAlignment="1">
      <alignment horizontal="left" vertical="top" wrapText="1"/>
    </xf>
    <xf numFmtId="170" fontId="3" fillId="0" borderId="13" xfId="43" applyFont="1" applyBorder="1" applyAlignment="1">
      <alignment horizontal="left" vertical="top" wrapText="1"/>
    </xf>
    <xf numFmtId="170" fontId="3" fillId="0" borderId="14" xfId="43" applyFont="1" applyBorder="1" applyAlignment="1">
      <alignment horizontal="left" vertical="top" wrapText="1"/>
    </xf>
    <xf numFmtId="170" fontId="3" fillId="0" borderId="15" xfId="43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38">
      <selection activeCell="F34" sqref="F34"/>
    </sheetView>
  </sheetViews>
  <sheetFormatPr defaultColWidth="9.00390625" defaultRowHeight="12.75"/>
  <cols>
    <col min="1" max="1" width="21.25390625" style="20" customWidth="1"/>
    <col min="2" max="3" width="8.875" style="13" customWidth="1"/>
    <col min="4" max="4" width="34.25390625" style="13" customWidth="1"/>
    <col min="5" max="7" width="11.375" style="1" customWidth="1"/>
  </cols>
  <sheetData>
    <row r="1" spans="4:7" ht="12.75">
      <c r="D1" s="11"/>
      <c r="E1" s="2"/>
      <c r="F1" s="2"/>
      <c r="G1" s="2" t="s">
        <v>44</v>
      </c>
    </row>
    <row r="2" spans="4:7" ht="12.75">
      <c r="D2" s="11"/>
      <c r="E2" s="2"/>
      <c r="F2" s="2"/>
      <c r="G2" s="2" t="s">
        <v>34</v>
      </c>
    </row>
    <row r="3" spans="4:7" ht="12.75">
      <c r="D3" s="11"/>
      <c r="E3" s="2"/>
      <c r="F3" s="2"/>
      <c r="G3" s="2" t="s">
        <v>43</v>
      </c>
    </row>
    <row r="4" ht="12.75">
      <c r="D4" s="11"/>
    </row>
    <row r="5" spans="1:7" ht="39" customHeight="1">
      <c r="A5" s="56" t="s">
        <v>42</v>
      </c>
      <c r="B5" s="56"/>
      <c r="C5" s="56"/>
      <c r="D5" s="56"/>
      <c r="E5" s="56"/>
      <c r="F5" s="56"/>
      <c r="G5" s="56"/>
    </row>
    <row r="6" spans="2:4" ht="12.75">
      <c r="B6" s="12"/>
      <c r="C6" s="12"/>
      <c r="D6" s="12"/>
    </row>
    <row r="7" spans="1:7" ht="39">
      <c r="A7" s="14" t="s">
        <v>2</v>
      </c>
      <c r="B7" s="60" t="s">
        <v>11</v>
      </c>
      <c r="C7" s="61"/>
      <c r="D7" s="62"/>
      <c r="E7" s="3" t="s">
        <v>45</v>
      </c>
      <c r="F7" s="3" t="s">
        <v>46</v>
      </c>
      <c r="G7" s="3" t="s">
        <v>47</v>
      </c>
    </row>
    <row r="8" spans="1:7" ht="12.75">
      <c r="A8" s="14" t="s">
        <v>3</v>
      </c>
      <c r="B8" s="63" t="s">
        <v>15</v>
      </c>
      <c r="C8" s="64"/>
      <c r="D8" s="65"/>
      <c r="E8" s="4">
        <f>E9+E11+E13+E16+E22+E25+E28+E29</f>
        <v>249648.60000000003</v>
      </c>
      <c r="F8" s="4">
        <f>F9+F11+F13+F16+F22+F25+F28+F29</f>
        <v>238077.9</v>
      </c>
      <c r="G8" s="4">
        <f>G9+G11+G13+G16+G22+G25+G28+G29</f>
        <v>236715.09999999998</v>
      </c>
    </row>
    <row r="9" spans="1:7" ht="13.5" customHeight="1">
      <c r="A9" s="21" t="s">
        <v>4</v>
      </c>
      <c r="B9" s="57" t="s">
        <v>5</v>
      </c>
      <c r="C9" s="58"/>
      <c r="D9" s="59"/>
      <c r="E9" s="5">
        <f>E10</f>
        <v>77922.8</v>
      </c>
      <c r="F9" s="5">
        <f>F10</f>
        <v>80260.5</v>
      </c>
      <c r="G9" s="5">
        <f>G10</f>
        <v>82668.3</v>
      </c>
    </row>
    <row r="10" spans="1:7" ht="12.75">
      <c r="A10" s="22" t="s">
        <v>6</v>
      </c>
      <c r="B10" s="32" t="s">
        <v>82</v>
      </c>
      <c r="C10" s="33"/>
      <c r="D10" s="34"/>
      <c r="E10" s="7">
        <v>77922.8</v>
      </c>
      <c r="F10" s="7">
        <f>77922.8+2337.7</f>
        <v>80260.5</v>
      </c>
      <c r="G10" s="7">
        <f>80260.5+2407.8</f>
        <v>82668.3</v>
      </c>
    </row>
    <row r="11" spans="1:7" ht="27.75" customHeight="1">
      <c r="A11" s="21" t="s">
        <v>35</v>
      </c>
      <c r="B11" s="57" t="s">
        <v>38</v>
      </c>
      <c r="C11" s="58"/>
      <c r="D11" s="59"/>
      <c r="E11" s="5">
        <f>E12</f>
        <v>4410</v>
      </c>
      <c r="F11" s="5">
        <f>F12</f>
        <v>4525.5</v>
      </c>
      <c r="G11" s="5">
        <f>G12</f>
        <v>4525.5</v>
      </c>
    </row>
    <row r="12" spans="1:7" ht="25.5" customHeight="1">
      <c r="A12" s="22" t="s">
        <v>36</v>
      </c>
      <c r="B12" s="32" t="s">
        <v>37</v>
      </c>
      <c r="C12" s="33"/>
      <c r="D12" s="34"/>
      <c r="E12" s="9">
        <v>4410</v>
      </c>
      <c r="F12" s="9">
        <v>4525.5</v>
      </c>
      <c r="G12" s="9">
        <v>4525.5</v>
      </c>
    </row>
    <row r="13" spans="1:7" ht="12.75">
      <c r="A13" s="21" t="s">
        <v>14</v>
      </c>
      <c r="B13" s="57" t="s">
        <v>7</v>
      </c>
      <c r="C13" s="58"/>
      <c r="D13" s="59"/>
      <c r="E13" s="5">
        <f>E14+E15</f>
        <v>36239.9</v>
      </c>
      <c r="F13" s="5">
        <f>F14+F15</f>
        <v>36408.1</v>
      </c>
      <c r="G13" s="5">
        <f>G14+G15</f>
        <v>36581.3</v>
      </c>
    </row>
    <row r="14" spans="1:7" ht="15" customHeight="1">
      <c r="A14" s="22" t="s">
        <v>39</v>
      </c>
      <c r="B14" s="32" t="s">
        <v>1</v>
      </c>
      <c r="C14" s="33"/>
      <c r="D14" s="34"/>
      <c r="E14" s="9">
        <v>5605.2</v>
      </c>
      <c r="F14" s="9">
        <f>5605.2+168.2</f>
        <v>5773.4</v>
      </c>
      <c r="G14" s="9">
        <f>5773.4+173.2</f>
        <v>5946.599999999999</v>
      </c>
    </row>
    <row r="15" spans="1:7" ht="12.75">
      <c r="A15" s="22" t="s">
        <v>58</v>
      </c>
      <c r="B15" s="32" t="s">
        <v>0</v>
      </c>
      <c r="C15" s="33"/>
      <c r="D15" s="34"/>
      <c r="E15" s="9">
        <v>30634.7</v>
      </c>
      <c r="F15" s="9">
        <v>30634.7</v>
      </c>
      <c r="G15" s="9">
        <v>30634.7</v>
      </c>
    </row>
    <row r="16" spans="1:7" ht="12.75">
      <c r="A16" s="23" t="s">
        <v>8</v>
      </c>
      <c r="B16" s="35" t="s">
        <v>9</v>
      </c>
      <c r="C16" s="36"/>
      <c r="D16" s="37"/>
      <c r="E16" s="5">
        <f>E17+E21</f>
        <v>38717.7</v>
      </c>
      <c r="F16" s="5">
        <f>F17+F21</f>
        <v>38717.7</v>
      </c>
      <c r="G16" s="5">
        <f>G17+G21</f>
        <v>38717.7</v>
      </c>
    </row>
    <row r="17" spans="1:7" ht="68.25" customHeight="1">
      <c r="A17" s="24" t="s">
        <v>17</v>
      </c>
      <c r="B17" s="32" t="s">
        <v>26</v>
      </c>
      <c r="C17" s="33"/>
      <c r="D17" s="34"/>
      <c r="E17" s="7">
        <f>E18+E19+E20</f>
        <v>33300</v>
      </c>
      <c r="F17" s="7">
        <f>F18+F19+F20</f>
        <v>33300</v>
      </c>
      <c r="G17" s="7">
        <f>G18+G19+G20</f>
        <v>33300</v>
      </c>
    </row>
    <row r="18" spans="1:7" ht="54" customHeight="1">
      <c r="A18" s="15" t="s">
        <v>12</v>
      </c>
      <c r="B18" s="32" t="s">
        <v>18</v>
      </c>
      <c r="C18" s="33"/>
      <c r="D18" s="34"/>
      <c r="E18" s="10">
        <v>30000</v>
      </c>
      <c r="F18" s="10">
        <v>30000</v>
      </c>
      <c r="G18" s="10">
        <v>30000</v>
      </c>
    </row>
    <row r="19" spans="1:7" ht="67.5" customHeight="1">
      <c r="A19" s="15" t="s">
        <v>29</v>
      </c>
      <c r="B19" s="32" t="s">
        <v>28</v>
      </c>
      <c r="C19" s="33"/>
      <c r="D19" s="34"/>
      <c r="E19" s="10">
        <v>700</v>
      </c>
      <c r="F19" s="10">
        <v>700</v>
      </c>
      <c r="G19" s="10">
        <v>700</v>
      </c>
    </row>
    <row r="20" spans="1:7" ht="39.75" customHeight="1">
      <c r="A20" s="15" t="s">
        <v>40</v>
      </c>
      <c r="B20" s="55" t="s">
        <v>41</v>
      </c>
      <c r="C20" s="55"/>
      <c r="D20" s="55"/>
      <c r="E20" s="7">
        <v>2600</v>
      </c>
      <c r="F20" s="7">
        <v>2600</v>
      </c>
      <c r="G20" s="7">
        <v>2600</v>
      </c>
    </row>
    <row r="21" spans="1:7" ht="67.5" customHeight="1">
      <c r="A21" s="15" t="s">
        <v>16</v>
      </c>
      <c r="B21" s="52" t="s">
        <v>59</v>
      </c>
      <c r="C21" s="53"/>
      <c r="D21" s="54"/>
      <c r="E21" s="10">
        <v>5417.7</v>
      </c>
      <c r="F21" s="10">
        <v>5417.7</v>
      </c>
      <c r="G21" s="10">
        <v>5417.7</v>
      </c>
    </row>
    <row r="22" spans="1:7" ht="28.5" customHeight="1">
      <c r="A22" s="16" t="s">
        <v>19</v>
      </c>
      <c r="B22" s="38" t="s">
        <v>25</v>
      </c>
      <c r="C22" s="39"/>
      <c r="D22" s="40"/>
      <c r="E22" s="4">
        <f>E23+E24</f>
        <v>80</v>
      </c>
      <c r="F22" s="4">
        <f>F23+F24</f>
        <v>80</v>
      </c>
      <c r="G22" s="4">
        <f>G23+G24</f>
        <v>80</v>
      </c>
    </row>
    <row r="23" spans="1:7" ht="12.75">
      <c r="A23" s="15" t="s">
        <v>32</v>
      </c>
      <c r="B23" s="45" t="s">
        <v>60</v>
      </c>
      <c r="C23" s="45"/>
      <c r="D23" s="45"/>
      <c r="E23" s="6">
        <v>50</v>
      </c>
      <c r="F23" s="6">
        <v>50</v>
      </c>
      <c r="G23" s="6">
        <v>50</v>
      </c>
    </row>
    <row r="24" spans="1:7" ht="15.75" customHeight="1">
      <c r="A24" s="15" t="s">
        <v>33</v>
      </c>
      <c r="B24" s="41" t="s">
        <v>61</v>
      </c>
      <c r="C24" s="42"/>
      <c r="D24" s="43"/>
      <c r="E24" s="6">
        <v>30</v>
      </c>
      <c r="F24" s="6">
        <v>30</v>
      </c>
      <c r="G24" s="6">
        <v>30</v>
      </c>
    </row>
    <row r="25" spans="1:7" ht="26.25" customHeight="1">
      <c r="A25" s="16" t="s">
        <v>22</v>
      </c>
      <c r="B25" s="49" t="s">
        <v>23</v>
      </c>
      <c r="C25" s="50"/>
      <c r="D25" s="51"/>
      <c r="E25" s="4">
        <f>E27+E26</f>
        <v>91778.2</v>
      </c>
      <c r="F25" s="4">
        <f>F27+F26</f>
        <v>77556.1</v>
      </c>
      <c r="G25" s="4">
        <f>G27+G26</f>
        <v>73582.3</v>
      </c>
    </row>
    <row r="26" spans="1:7" ht="69" customHeight="1">
      <c r="A26" s="15" t="s">
        <v>63</v>
      </c>
      <c r="B26" s="52" t="s">
        <v>62</v>
      </c>
      <c r="C26" s="53"/>
      <c r="D26" s="54"/>
      <c r="E26" s="6">
        <v>30000</v>
      </c>
      <c r="F26" s="6">
        <v>25000</v>
      </c>
      <c r="G26" s="6">
        <v>20000</v>
      </c>
    </row>
    <row r="27" spans="1:7" ht="30" customHeight="1">
      <c r="A27" s="15" t="s">
        <v>27</v>
      </c>
      <c r="B27" s="46" t="s">
        <v>64</v>
      </c>
      <c r="C27" s="47"/>
      <c r="D27" s="48"/>
      <c r="E27" s="6">
        <v>61778.2</v>
      </c>
      <c r="F27" s="6">
        <f>51556.1+1000</f>
        <v>52556.1</v>
      </c>
      <c r="G27" s="6">
        <f>52582+1000.3</f>
        <v>53582.3</v>
      </c>
    </row>
    <row r="28" spans="1:7" ht="15" customHeight="1">
      <c r="A28" s="16" t="s">
        <v>30</v>
      </c>
      <c r="B28" s="49" t="s">
        <v>31</v>
      </c>
      <c r="C28" s="50"/>
      <c r="D28" s="51"/>
      <c r="E28" s="8">
        <v>100</v>
      </c>
      <c r="F28" s="8">
        <v>130</v>
      </c>
      <c r="G28" s="8">
        <v>160</v>
      </c>
    </row>
    <row r="29" spans="1:7" ht="12.75">
      <c r="A29" s="16" t="s">
        <v>21</v>
      </c>
      <c r="B29" s="38" t="s">
        <v>20</v>
      </c>
      <c r="C29" s="39"/>
      <c r="D29" s="40"/>
      <c r="E29" s="5">
        <f>E30</f>
        <v>400</v>
      </c>
      <c r="F29" s="5">
        <f>F30</f>
        <v>400</v>
      </c>
      <c r="G29" s="5">
        <f>G30</f>
        <v>400</v>
      </c>
    </row>
    <row r="30" spans="1:7" ht="12.75">
      <c r="A30" s="15" t="s">
        <v>24</v>
      </c>
      <c r="B30" s="41" t="s">
        <v>20</v>
      </c>
      <c r="C30" s="33"/>
      <c r="D30" s="34"/>
      <c r="E30" s="7">
        <v>400</v>
      </c>
      <c r="F30" s="7">
        <v>400</v>
      </c>
      <c r="G30" s="7">
        <v>400</v>
      </c>
    </row>
    <row r="31" spans="1:7" ht="12.75" customHeight="1">
      <c r="A31" s="25" t="s">
        <v>10</v>
      </c>
      <c r="B31" s="44" t="s">
        <v>48</v>
      </c>
      <c r="C31" s="44"/>
      <c r="D31" s="44"/>
      <c r="E31" s="5">
        <f>E32+E47</f>
        <v>56500.4</v>
      </c>
      <c r="F31" s="5">
        <f>F32+F47</f>
        <v>42463.5</v>
      </c>
      <c r="G31" s="5">
        <f>G32+G47</f>
        <v>43489.5</v>
      </c>
    </row>
    <row r="32" spans="1:7" ht="28.5" customHeight="1">
      <c r="A32" s="25" t="s">
        <v>49</v>
      </c>
      <c r="B32" s="44" t="s">
        <v>50</v>
      </c>
      <c r="C32" s="44"/>
      <c r="D32" s="44"/>
      <c r="E32" s="5">
        <f>E33+E35+E45</f>
        <v>54500.4</v>
      </c>
      <c r="F32" s="5">
        <f>F33+F35+F45</f>
        <v>40463.5</v>
      </c>
      <c r="G32" s="5">
        <f>G33+G35+G45</f>
        <v>41489.5</v>
      </c>
    </row>
    <row r="33" spans="1:7" ht="29.25" customHeight="1">
      <c r="A33" s="25" t="s">
        <v>51</v>
      </c>
      <c r="B33" s="44" t="s">
        <v>52</v>
      </c>
      <c r="C33" s="44"/>
      <c r="D33" s="44"/>
      <c r="E33" s="5">
        <f>E34</f>
        <v>38893.8</v>
      </c>
      <c r="F33" s="5">
        <f>F34</f>
        <v>39078.9</v>
      </c>
      <c r="G33" s="5">
        <f>G34</f>
        <v>40104.9</v>
      </c>
    </row>
    <row r="34" spans="1:7" ht="39" customHeight="1">
      <c r="A34" s="19" t="s">
        <v>80</v>
      </c>
      <c r="B34" s="66" t="s">
        <v>81</v>
      </c>
      <c r="C34" s="66"/>
      <c r="D34" s="66"/>
      <c r="E34" s="7">
        <v>38893.8</v>
      </c>
      <c r="F34" s="7">
        <f>40078.9-1000</f>
        <v>39078.9</v>
      </c>
      <c r="G34" s="7">
        <f>41104.9-1000</f>
        <v>40104.9</v>
      </c>
    </row>
    <row r="35" spans="1:7" ht="31.5" customHeight="1">
      <c r="A35" s="26" t="s">
        <v>73</v>
      </c>
      <c r="B35" s="44" t="s">
        <v>53</v>
      </c>
      <c r="C35" s="44"/>
      <c r="D35" s="44"/>
      <c r="E35" s="5">
        <f>E36+E37</f>
        <v>15596</v>
      </c>
      <c r="F35" s="5">
        <f>F36+F37</f>
        <v>1374</v>
      </c>
      <c r="G35" s="5">
        <f>G36+G37</f>
        <v>1374</v>
      </c>
    </row>
    <row r="36" spans="1:7" ht="29.25" customHeight="1">
      <c r="A36" s="19" t="s">
        <v>72</v>
      </c>
      <c r="B36" s="66" t="s">
        <v>79</v>
      </c>
      <c r="C36" s="66"/>
      <c r="D36" s="66"/>
      <c r="E36" s="7">
        <v>1000</v>
      </c>
      <c r="F36" s="7">
        <v>1000</v>
      </c>
      <c r="G36" s="7">
        <v>1000</v>
      </c>
    </row>
    <row r="37" spans="1:7" ht="15" customHeight="1">
      <c r="A37" s="26" t="s">
        <v>68</v>
      </c>
      <c r="B37" s="66" t="s">
        <v>69</v>
      </c>
      <c r="C37" s="66"/>
      <c r="D37" s="66"/>
      <c r="E37" s="7">
        <f>E38+E39+E40+E41+E42+E43+E44</f>
        <v>14596</v>
      </c>
      <c r="F37" s="7">
        <f>F38+F39+F40+F41+F42+F43+F44</f>
        <v>374</v>
      </c>
      <c r="G37" s="7">
        <f>G38+G39+G40+G41+G42+G43+G44</f>
        <v>374</v>
      </c>
    </row>
    <row r="38" spans="1:7" ht="27" customHeight="1">
      <c r="A38" s="17"/>
      <c r="B38" s="66" t="s">
        <v>70</v>
      </c>
      <c r="C38" s="66"/>
      <c r="D38" s="66"/>
      <c r="E38" s="7">
        <f>6414</f>
        <v>6414</v>
      </c>
      <c r="F38" s="7">
        <v>0</v>
      </c>
      <c r="G38" s="7">
        <v>0</v>
      </c>
    </row>
    <row r="39" spans="1:7" ht="42" customHeight="1" hidden="1">
      <c r="A39" s="26"/>
      <c r="B39" s="71" t="s">
        <v>71</v>
      </c>
      <c r="C39" s="72"/>
      <c r="D39" s="73"/>
      <c r="E39" s="7">
        <v>0</v>
      </c>
      <c r="F39" s="7">
        <v>0</v>
      </c>
      <c r="G39" s="7">
        <v>0</v>
      </c>
    </row>
    <row r="40" spans="1:7" ht="56.25" customHeight="1">
      <c r="A40" s="26"/>
      <c r="B40" s="74" t="s">
        <v>74</v>
      </c>
      <c r="C40" s="75"/>
      <c r="D40" s="76"/>
      <c r="E40" s="7">
        <v>374</v>
      </c>
      <c r="F40" s="7">
        <v>374</v>
      </c>
      <c r="G40" s="7">
        <v>374</v>
      </c>
    </row>
    <row r="41" spans="1:7" ht="81" customHeight="1">
      <c r="A41" s="26"/>
      <c r="B41" s="77" t="s">
        <v>75</v>
      </c>
      <c r="C41" s="78"/>
      <c r="D41" s="79"/>
      <c r="E41" s="7">
        <v>208.3</v>
      </c>
      <c r="F41" s="7">
        <v>0</v>
      </c>
      <c r="G41" s="7">
        <v>0</v>
      </c>
    </row>
    <row r="42" spans="1:7" ht="69" customHeight="1">
      <c r="A42" s="26"/>
      <c r="B42" s="77" t="s">
        <v>76</v>
      </c>
      <c r="C42" s="78"/>
      <c r="D42" s="79"/>
      <c r="E42" s="7">
        <v>3178</v>
      </c>
      <c r="F42" s="7">
        <v>0</v>
      </c>
      <c r="G42" s="7">
        <v>0</v>
      </c>
    </row>
    <row r="43" spans="1:7" ht="29.25" customHeight="1">
      <c r="A43" s="26"/>
      <c r="B43" s="77" t="s">
        <v>77</v>
      </c>
      <c r="C43" s="78"/>
      <c r="D43" s="79"/>
      <c r="E43" s="7">
        <v>4300</v>
      </c>
      <c r="F43" s="7">
        <v>0</v>
      </c>
      <c r="G43" s="7">
        <v>0</v>
      </c>
    </row>
    <row r="44" spans="1:7" ht="25.5" customHeight="1">
      <c r="A44" s="26"/>
      <c r="B44" s="77" t="s">
        <v>78</v>
      </c>
      <c r="C44" s="78"/>
      <c r="D44" s="79"/>
      <c r="E44" s="7">
        <v>121.7</v>
      </c>
      <c r="F44" s="7">
        <v>0</v>
      </c>
      <c r="G44" s="7">
        <v>0</v>
      </c>
    </row>
    <row r="45" spans="1:7" s="18" customFormat="1" ht="12.75">
      <c r="A45" s="25" t="s">
        <v>65</v>
      </c>
      <c r="B45" s="68" t="s">
        <v>54</v>
      </c>
      <c r="C45" s="69"/>
      <c r="D45" s="70"/>
      <c r="E45" s="5">
        <f>E46</f>
        <v>10.6</v>
      </c>
      <c r="F45" s="5">
        <f>F46</f>
        <v>10.6</v>
      </c>
      <c r="G45" s="5">
        <f>G46</f>
        <v>10.6</v>
      </c>
    </row>
    <row r="46" spans="1:7" s="18" customFormat="1" ht="29.25" customHeight="1">
      <c r="A46" s="26" t="s">
        <v>66</v>
      </c>
      <c r="B46" s="71" t="s">
        <v>67</v>
      </c>
      <c r="C46" s="72"/>
      <c r="D46" s="73"/>
      <c r="E46" s="7">
        <v>10.6</v>
      </c>
      <c r="F46" s="7">
        <v>10.6</v>
      </c>
      <c r="G46" s="7">
        <v>10.6</v>
      </c>
    </row>
    <row r="47" spans="1:7" ht="12.75">
      <c r="A47" s="25" t="s">
        <v>55</v>
      </c>
      <c r="B47" s="68" t="s">
        <v>13</v>
      </c>
      <c r="C47" s="69"/>
      <c r="D47" s="70"/>
      <c r="E47" s="5">
        <f>E48</f>
        <v>2000</v>
      </c>
      <c r="F47" s="5">
        <f>F48</f>
        <v>2000</v>
      </c>
      <c r="G47" s="5">
        <f>G48</f>
        <v>2000</v>
      </c>
    </row>
    <row r="48" spans="1:7" ht="27" customHeight="1">
      <c r="A48" s="26" t="s">
        <v>56</v>
      </c>
      <c r="B48" s="71" t="s">
        <v>57</v>
      </c>
      <c r="C48" s="72"/>
      <c r="D48" s="73"/>
      <c r="E48" s="7">
        <v>2000</v>
      </c>
      <c r="F48" s="7">
        <v>2000</v>
      </c>
      <c r="G48" s="7">
        <v>2000</v>
      </c>
    </row>
    <row r="49" spans="2:7" ht="12.75">
      <c r="B49" s="67" t="s">
        <v>83</v>
      </c>
      <c r="C49" s="67"/>
      <c r="D49" s="67"/>
      <c r="E49" s="27">
        <f>E8+E31</f>
        <v>306149.00000000006</v>
      </c>
      <c r="F49" s="27">
        <f>F8+F31</f>
        <v>280541.4</v>
      </c>
      <c r="G49" s="27">
        <f>G8+G31</f>
        <v>280204.6</v>
      </c>
    </row>
    <row r="51" spans="4:7" ht="12.75">
      <c r="D51" s="11"/>
      <c r="E51" s="31"/>
      <c r="F51" s="31"/>
      <c r="G51" s="31"/>
    </row>
    <row r="52" spans="4:7" ht="13.5">
      <c r="D52" s="28"/>
      <c r="E52" s="29"/>
      <c r="F52" s="30"/>
      <c r="G52" s="30"/>
    </row>
    <row r="53" spans="4:7" ht="13.5">
      <c r="D53" s="28"/>
      <c r="E53" s="29"/>
      <c r="F53" s="29"/>
      <c r="G53" s="29"/>
    </row>
  </sheetData>
  <sheetProtection/>
  <mergeCells count="44">
    <mergeCell ref="B45:D45"/>
    <mergeCell ref="B46:D46"/>
    <mergeCell ref="B41:D41"/>
    <mergeCell ref="B42:D42"/>
    <mergeCell ref="B43:D43"/>
    <mergeCell ref="B44:D44"/>
    <mergeCell ref="B37:D37"/>
    <mergeCell ref="B36:D36"/>
    <mergeCell ref="B49:D49"/>
    <mergeCell ref="B34:D34"/>
    <mergeCell ref="B35:D35"/>
    <mergeCell ref="B47:D47"/>
    <mergeCell ref="B48:D48"/>
    <mergeCell ref="B38:D38"/>
    <mergeCell ref="B39:D39"/>
    <mergeCell ref="B40:D40"/>
    <mergeCell ref="A5:G5"/>
    <mergeCell ref="B21:D21"/>
    <mergeCell ref="B17:D17"/>
    <mergeCell ref="B18:D18"/>
    <mergeCell ref="B10:D10"/>
    <mergeCell ref="B9:D9"/>
    <mergeCell ref="B7:D7"/>
    <mergeCell ref="B8:D8"/>
    <mergeCell ref="B13:D13"/>
    <mergeCell ref="B11:D11"/>
    <mergeCell ref="B26:D26"/>
    <mergeCell ref="B30:D30"/>
    <mergeCell ref="B29:D29"/>
    <mergeCell ref="B14:D14"/>
    <mergeCell ref="B15:D15"/>
    <mergeCell ref="B28:D28"/>
    <mergeCell ref="B19:D19"/>
    <mergeCell ref="B20:D20"/>
    <mergeCell ref="B12:D12"/>
    <mergeCell ref="B16:D16"/>
    <mergeCell ref="B22:D22"/>
    <mergeCell ref="B24:D24"/>
    <mergeCell ref="B33:D33"/>
    <mergeCell ref="B32:D32"/>
    <mergeCell ref="B23:D23"/>
    <mergeCell ref="B31:D31"/>
    <mergeCell ref="B27:D27"/>
    <mergeCell ref="B25:D2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2020-11-26T06:19:10Z</cp:lastPrinted>
  <dcterms:created xsi:type="dcterms:W3CDTF">2005-10-13T11:49:31Z</dcterms:created>
  <dcterms:modified xsi:type="dcterms:W3CDTF">2020-11-26T06:32:46Z</dcterms:modified>
  <cp:category/>
  <cp:version/>
  <cp:contentType/>
  <cp:contentStatus/>
</cp:coreProperties>
</file>