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7 " sheetId="1" r:id="rId1"/>
  </sheets>
  <definedNames>
    <definedName name="_xlnm._FilterDatabase" localSheetId="0" hidden="1">'Прил 7 '!$A$9:$G$324</definedName>
    <definedName name="_xlnm.Print_Area" localSheetId="0">'Прил 7 '!$A$1:$I$327</definedName>
  </definedNames>
  <calcPr fullCalcOnLoad="1"/>
</workbook>
</file>

<file path=xl/sharedStrings.xml><?xml version="1.0" encoding="utf-8"?>
<sst xmlns="http://schemas.openxmlformats.org/spreadsheetml/2006/main" count="1430" uniqueCount="427">
  <si>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</si>
  <si>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</si>
  <si>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</si>
  <si>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</si>
  <si>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98 9 09 15350</t>
  </si>
  <si>
    <t>98 9 09 06030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</si>
  <si>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</si>
  <si>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</si>
  <si>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</si>
  <si>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</si>
  <si>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</si>
  <si>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</si>
  <si>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</si>
  <si>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</si>
  <si>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</si>
  <si>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</si>
  <si>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</si>
  <si>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</si>
  <si>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</si>
  <si>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</si>
  <si>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</si>
  <si>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</si>
  <si>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</si>
  <si>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</si>
  <si>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</si>
  <si>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</si>
  <si>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</si>
  <si>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</si>
  <si>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</si>
  <si>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</si>
  <si>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</si>
  <si>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</si>
  <si>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</si>
  <si>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</si>
  <si>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</si>
  <si>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</si>
  <si>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</si>
  <si>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</si>
  <si>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</si>
  <si>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</si>
  <si>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</si>
  <si>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</si>
  <si>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</si>
  <si>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</si>
  <si>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</si>
  <si>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</si>
  <si>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</si>
  <si>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</si>
  <si>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</si>
  <si>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</si>
  <si>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</si>
  <si>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</si>
  <si>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6К 4 00 00000</t>
  </si>
  <si>
    <t>6К 4 01 00000</t>
  </si>
  <si>
    <t>6К 4 01 00250</t>
  </si>
  <si>
    <t>1200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</si>
  <si>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</si>
  <si>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</si>
  <si>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</si>
  <si>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</si>
  <si>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</si>
  <si>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</si>
  <si>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</si>
  <si>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</si>
  <si>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</si>
  <si>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</si>
  <si>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</si>
  <si>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</si>
  <si>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</si>
  <si>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</si>
  <si>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</si>
  <si>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</si>
  <si>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</si>
  <si>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</si>
  <si>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</si>
  <si>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</si>
  <si>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</si>
  <si>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</si>
  <si>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</si>
  <si>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</si>
  <si>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</si>
  <si>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</si>
  <si>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</si>
  <si>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</si>
  <si>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</si>
  <si>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</si>
  <si>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</si>
  <si>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</si>
  <si>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</si>
  <si>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0100</t>
  </si>
  <si>
    <t>Расходы на обеспечение функций органов местного самоуправления</t>
  </si>
  <si>
    <t>77 0 00 00000</t>
  </si>
  <si>
    <t>917</t>
  </si>
  <si>
    <t>67 4 09 00000</t>
  </si>
  <si>
    <t>360</t>
  </si>
  <si>
    <t>77 2 00 00000</t>
  </si>
  <si>
    <t>Иные выплаты населению</t>
  </si>
  <si>
    <t>6L 1 00 00000</t>
  </si>
  <si>
    <t>6L 0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</si>
  <si>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</si>
  <si>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</si>
  <si>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98 9 09 96040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</si>
  <si>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</si>
  <si>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</si>
  <si>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</si>
  <si>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</si>
  <si>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</si>
  <si>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</si>
  <si>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</si>
  <si>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</si>
  <si>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</si>
  <si>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</si>
  <si>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</si>
  <si>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</si>
  <si>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</si>
  <si>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</si>
  <si>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</si>
  <si>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</si>
  <si>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</si>
  <si>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</si>
  <si>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</si>
  <si>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</si>
  <si>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</si>
  <si>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</si>
  <si>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</si>
  <si>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</si>
  <si>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</si>
  <si>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субсидий на финансирование в рамках государственных программ (Дорожное хозяйство)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</si>
  <si>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</si>
  <si>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</si>
  <si>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</si>
  <si>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</si>
  <si>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</si>
  <si>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</si>
  <si>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</si>
  <si>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Расходы на обеспечение деятельности муниципальных казенных учреждений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</si>
  <si>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</si>
  <si>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</si>
  <si>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</si>
  <si>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</si>
  <si>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</si>
  <si>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</si>
  <si>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</si>
  <si>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</si>
  <si>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</si>
  <si>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</si>
  <si>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</si>
  <si>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</si>
  <si>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</si>
  <si>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</si>
  <si>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</si>
  <si>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</si>
  <si>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</si>
  <si>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</si>
  <si>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</si>
  <si>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</si>
  <si>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</si>
  <si>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</si>
  <si>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</si>
  <si>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</si>
  <si>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</si>
  <si>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</si>
  <si>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</si>
  <si>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</si>
  <si>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</si>
  <si>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</si>
  <si>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</si>
  <si>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</si>
  <si>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</si>
  <si>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</si>
  <si>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</si>
  <si>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</si>
  <si>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</si>
  <si>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</si>
  <si>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</si>
  <si>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</si>
  <si>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</si>
  <si>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</si>
  <si>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</si>
  <si>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</si>
  <si>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</si>
  <si>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</si>
  <si>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</si>
  <si>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</si>
  <si>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</si>
  <si>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</si>
  <si>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</si>
  <si>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</si>
  <si>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</si>
  <si>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</si>
  <si>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</si>
  <si>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</si>
  <si>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</si>
  <si>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</si>
  <si>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</si>
  <si>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</si>
  <si>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</si>
  <si>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</si>
  <si>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</si>
  <si>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</si>
  <si>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</si>
  <si>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</si>
  <si>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</si>
  <si>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</si>
  <si>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</si>
  <si>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</si>
  <si>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</si>
  <si>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</si>
  <si>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</si>
  <si>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</si>
  <si>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</si>
  <si>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</si>
  <si>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</si>
  <si>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</si>
  <si>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</si>
  <si>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</si>
  <si>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</si>
  <si>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</si>
  <si>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</si>
  <si>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</si>
  <si>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</si>
  <si>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</si>
  <si>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</si>
  <si>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</si>
  <si>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</si>
  <si>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</si>
  <si>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</si>
  <si>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</si>
  <si>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</si>
  <si>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</si>
  <si>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</si>
  <si>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</si>
  <si>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</si>
  <si>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</si>
  <si>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</si>
  <si>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</si>
  <si>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</si>
  <si>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</si>
  <si>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</si>
  <si>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</si>
  <si>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</si>
  <si>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</si>
  <si>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</si>
  <si>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</si>
  <si>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</si>
  <si>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</si>
  <si>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</si>
  <si>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</si>
  <si>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</si>
  <si>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</si>
  <si>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</si>
  <si>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</si>
  <si>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</si>
  <si>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</si>
  <si>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</si>
  <si>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</si>
  <si>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</si>
  <si>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</si>
  <si>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</si>
  <si>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</si>
  <si>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</si>
  <si>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</si>
  <si>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</si>
  <si>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</si>
  <si>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</si>
  <si>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</si>
  <si>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</si>
  <si>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</si>
  <si>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</si>
  <si>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</si>
  <si>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</si>
  <si>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</si>
  <si>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</si>
  <si>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</si>
  <si>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</si>
  <si>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</si>
  <si>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</si>
  <si>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</si>
  <si>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Субсидии  на возмещение разницы в цене организациям, предоставляющим населению услуги общественного туалета</t>
  </si>
  <si>
    <t>Разработка схемы газоснабжения МО "Кировск"</t>
  </si>
  <si>
    <t>7В 0 00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</si>
  <si>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</si>
  <si>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</si>
  <si>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</si>
  <si>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</si>
  <si>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</si>
  <si>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</si>
  <si>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6L 1 F2 55550</t>
  </si>
  <si>
    <t>6L 1 F2 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</si>
  <si>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</si>
  <si>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</si>
  <si>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</si>
  <si>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</si>
  <si>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</si>
  <si>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</si>
  <si>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</si>
  <si>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</si>
  <si>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</si>
  <si>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</si>
  <si>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</si>
  <si>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</si>
  <si>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</si>
  <si>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</si>
  <si>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</si>
  <si>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</si>
  <si>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</si>
  <si>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</si>
  <si>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</si>
  <si>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</si>
  <si>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</si>
  <si>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</si>
  <si>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</si>
  <si>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</si>
  <si>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</si>
  <si>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</si>
  <si>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</si>
  <si>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</si>
  <si>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244</t>
  </si>
  <si>
    <t>Расходы на озеленение</t>
  </si>
  <si>
    <t>98 9 09 15320</t>
  </si>
  <si>
    <t>5F 0 00 00000</t>
  </si>
  <si>
    <t>5F 0 01 00000</t>
  </si>
  <si>
    <t>5F 0 01 S4770</t>
  </si>
  <si>
    <t>98 9 09 16310</t>
  </si>
  <si>
    <t>Осуществление строительного контроля с лабораторным сопровождением</t>
  </si>
  <si>
    <t>730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</si>
  <si>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</si>
  <si>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67 5 00 00000</t>
  </si>
  <si>
    <t>67 5 09 00210</t>
  </si>
  <si>
    <t>Реализация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</si>
  <si>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</si>
  <si>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расходов бюджета МО "Кировск" на 2021 год и плановый период 2022-2023 гг</t>
  </si>
  <si>
    <t>Резервный фонд администрации МО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</si>
  <si>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98 9 09 10060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</si>
  <si>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</si>
  <si>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Профилактика незаконного потребления наркотических средств, психотропных веществ и наркомании</t>
  </si>
  <si>
    <t>1R 0 01 13900</t>
  </si>
  <si>
    <t>2D 0 01 18140</t>
  </si>
  <si>
    <t>410</t>
  </si>
  <si>
    <t>77 2 02 S0810</t>
  </si>
  <si>
    <t>020</t>
  </si>
  <si>
    <t>Мероприятия в области жилищного хозяйства</t>
  </si>
  <si>
    <t>98 9 09 15000</t>
  </si>
  <si>
    <t>013</t>
  </si>
  <si>
    <t>Поддержка развития общественной инфраструктуры муниципального значения</t>
  </si>
  <si>
    <t>6К 3 01 S4840</t>
  </si>
  <si>
    <t>Благоустройство дворовых территорий</t>
  </si>
  <si>
    <t>98 9 09 16240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</si>
  <si>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</si>
  <si>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 0 01 S4330</t>
  </si>
  <si>
    <t>1Q 0 01 00000</t>
  </si>
  <si>
    <t>Субсидии бюджетным учреждениям</t>
  </si>
  <si>
    <t>012</t>
  </si>
  <si>
    <t>Непрограммные расходы органов местного самоуправления</t>
  </si>
  <si>
    <t>1301</t>
  </si>
  <si>
    <t>Процентные платежи по муниципальному долгу</t>
  </si>
  <si>
    <t>Итого</t>
  </si>
  <si>
    <t>98 9 09 10010</t>
  </si>
  <si>
    <t>75 1 01 00000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</si>
  <si>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творчества")</t>
  </si>
  <si>
    <t>03 1 A2 00000</t>
  </si>
  <si>
    <t>03 1 A2 S5196</t>
  </si>
  <si>
    <t>Обслуживание государственного (муниципального) долга</t>
  </si>
  <si>
    <t>1300</t>
  </si>
  <si>
    <t>тыс. руб.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</si>
  <si>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</si>
  <si>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Основное мероприятие "Содействие трудовой адаптации и занятости молодежи"</t>
  </si>
  <si>
    <t>1Q 0 00 00000</t>
  </si>
  <si>
    <t>0605</t>
  </si>
  <si>
    <t>Ликвидация несанкционированных свалок</t>
  </si>
  <si>
    <t>7В 3 00 00000</t>
  </si>
  <si>
    <t>7В 3 01 00000</t>
  </si>
  <si>
    <t>7В 3 01 13620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</si>
  <si>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</si>
  <si>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Основное мероприятие «Осуществление мероприятий по гражданской обороне на территории МО «Кировск»</t>
  </si>
  <si>
    <t>Осуществление мероприятий по гражданской обороне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</si>
  <si>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</si>
  <si>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1F 0 00 00000</t>
  </si>
  <si>
    <t>Основное мероприятие "Повышение уровня правового воспитания участников дорожного движения, культуры их поведения"</t>
  </si>
  <si>
    <t>1F 0 01 00000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</si>
  <si>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</si>
  <si>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1F 0 01 14910</t>
  </si>
  <si>
    <t>98 9 09 82320</t>
  </si>
  <si>
    <t>Строительство дорог в п. Молодцово на земельных участках, предоставленных членам многодетных семей по 105-ОЗ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</si>
  <si>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</si>
  <si>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</si>
  <si>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Основное мероприятие«Создание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</si>
  <si>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</si>
  <si>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75 1 00 00000</t>
  </si>
  <si>
    <t>75 0 00 00000</t>
  </si>
  <si>
    <t>Мероприятия, направленные на безаварийную работу объектов водоснабжения и водоотведения</t>
  </si>
  <si>
    <t>98 9 09 70260</t>
  </si>
  <si>
    <t>Мероприятия по строительству и реконструкции объектов водоснабжения, водоотведения и очистки сточных вод</t>
  </si>
  <si>
    <t>98 9 09 80940</t>
  </si>
  <si>
    <t>98 9 09 16460</t>
  </si>
  <si>
    <t>Реализация инициативного проекта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</si>
  <si>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</si>
  <si>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Подпрограмма "Работа с молодежью в МО "Кировск"</t>
  </si>
  <si>
    <t>Основное мероприятие "Организация и проведение культурно-досуговых мероприятий для молодежи МО "Кировск"</t>
  </si>
  <si>
    <t>03 3 01 00000</t>
  </si>
  <si>
    <t>Организация и проведение культурно-досуговых мероприятий для молодежи МО "Кировск"</t>
  </si>
  <si>
    <t>03 3 01 12050</t>
  </si>
  <si>
    <t>03 3 00 00000</t>
  </si>
  <si>
    <t>612</t>
  </si>
  <si>
    <t>Расходы за счет субсидий в рамках государственной программы "Развитие культуры в Ленинградской области"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</si>
  <si>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</si>
  <si>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Основное мероприятие "Проведение мониторинга несанкционированных свалок"</t>
  </si>
  <si>
    <t>7F 0 01 00000</t>
  </si>
  <si>
    <t>7F 0 00 00000</t>
  </si>
  <si>
    <t>7F 0 01 16450</t>
  </si>
  <si>
    <t>75 1 01 16430</t>
  </si>
  <si>
    <t xml:space="preserve"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</t>
  </si>
  <si>
    <t>Основное мероприятие "Противодействие экстремизму и профилактика терроризма на территории муниципального образования "</t>
  </si>
  <si>
    <t>1R 0 01 00000</t>
  </si>
  <si>
    <t>1R 0 00 00000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</si>
  <si>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</si>
  <si>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Основное мероприятие "Профилактика незаконного потребления наркотических средств, психотропных веществ и наркомании"</t>
  </si>
  <si>
    <t>2D 0 01 00000</t>
  </si>
  <si>
    <t>2D 0 00 00000</t>
  </si>
  <si>
    <t>03 4 01 12070</t>
  </si>
  <si>
    <t>03 4 01 00000</t>
  </si>
  <si>
    <t>03 4 00 00000</t>
  </si>
  <si>
    <t>Приложение №5</t>
  </si>
  <si>
    <t>от 26 ноября 2020г. № ____</t>
  </si>
  <si>
    <t>План 2021г</t>
  </si>
  <si>
    <t>План 2022г</t>
  </si>
  <si>
    <t>План 2023г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</si>
</sst>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right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20" fontId="8" fillId="33" borderId="11" xfId="0" applyNumberFormat="1" applyFont="1" applyFill="1" applyBorder="1" applyAlignment="1">
      <alignment horizontal="left" vertical="top" wrapText="1"/>
    </xf>
    <xf numFmtId="20" fontId="10" fillId="33" borderId="11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/>
    </xf>
    <xf numFmtId="172" fontId="8" fillId="33" borderId="11" xfId="0" applyNumberFormat="1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172" fontId="8" fillId="33" borderId="11" xfId="0" applyNumberFormat="1" applyFont="1" applyFill="1" applyBorder="1" applyAlignment="1" applyProtection="1">
      <alignment horizontal="right" vertical="center" wrapText="1"/>
      <protection/>
    </xf>
    <xf numFmtId="172" fontId="7" fillId="33" borderId="11" xfId="0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right"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172" fontId="10" fillId="33" borderId="14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 applyProtection="1">
      <alignment horizontal="right" vertical="center" wrapText="1"/>
      <protection/>
    </xf>
    <xf numFmtId="172" fontId="9" fillId="33" borderId="14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right"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showGridLines="0" tabSelected="1" zoomScale="90" zoomScaleNormal="90" zoomScaleSheetLayoutView="80" zoomScalePageLayoutView="0" workbookViewId="0" topLeftCell="A1">
      <selection activeCell="I10" sqref="I10"/>
    </sheetView>
  </sheetViews>
  <sheetFormatPr defaultColWidth="9.125" defaultRowHeight="12.75"/>
  <cols>
    <col min="1" max="1" width="69.875" style="9" customWidth="1"/>
    <col min="2" max="2" width="6.75390625" style="9" customWidth="1"/>
    <col min="3" max="3" width="7.125" style="9" customWidth="1"/>
    <col min="4" max="4" width="14.50390625" style="9" customWidth="1"/>
    <col min="5" max="5" width="5.125" style="9" customWidth="1"/>
    <col min="6" max="6" width="5.75390625" style="9" customWidth="1"/>
    <col min="7" max="7" width="12.25390625" style="33" bestFit="1" customWidth="1"/>
    <col min="8" max="9" width="11.75390625" style="33" bestFit="1" customWidth="1"/>
    <col min="10" max="12" width="9.125" style="1" customWidth="1"/>
    <col min="13" max="13" width="58.00390625" style="1" customWidth="1"/>
    <col min="14" max="15" width="9.125" style="1" customWidth="1"/>
    <col min="16" max="16" width="16.625" style="1" customWidth="1"/>
    <col min="17" max="16384" width="9.125" style="1" customWidth="1"/>
  </cols>
  <sheetData>
    <row r="1" spans="1:9" ht="15" customHeight="1">
      <c r="A1" s="14"/>
      <c r="B1" s="14"/>
      <c r="C1" s="14"/>
      <c r="D1" s="32"/>
      <c r="E1" s="32"/>
      <c r="F1" s="32"/>
      <c r="G1" s="67"/>
      <c r="H1" s="32"/>
      <c r="I1" s="32"/>
    </row>
    <row r="2" spans="1:9" ht="15" customHeight="1">
      <c r="A2" s="66"/>
      <c r="B2" s="66"/>
      <c r="C2" s="66"/>
      <c r="D2" s="66"/>
      <c r="E2" s="66"/>
      <c r="F2" s="71" t="s">
        <v>422</v>
      </c>
      <c r="G2" s="71"/>
      <c r="H2" s="71"/>
      <c r="I2" s="71"/>
    </row>
    <row r="3" spans="1:9" ht="13.5">
      <c r="A3" s="67"/>
      <c r="B3" s="67"/>
      <c r="C3" s="67"/>
      <c r="D3" s="67"/>
      <c r="E3" s="67"/>
      <c r="F3" s="70" t="s">
        <v>193</v>
      </c>
      <c r="G3" s="70"/>
      <c r="H3" s="70"/>
      <c r="I3" s="70"/>
    </row>
    <row r="4" spans="1:9" ht="13.5">
      <c r="A4" s="67"/>
      <c r="B4" s="67"/>
      <c r="C4" s="67"/>
      <c r="D4" s="67"/>
      <c r="E4" s="67"/>
      <c r="F4" s="71" t="s">
        <v>423</v>
      </c>
      <c r="G4" s="71"/>
      <c r="H4" s="71"/>
      <c r="I4" s="71"/>
    </row>
    <row r="5" spans="1:6" ht="13.5">
      <c r="A5" s="71"/>
      <c r="B5" s="71"/>
      <c r="C5" s="71"/>
      <c r="D5" s="71"/>
      <c r="E5" s="71"/>
      <c r="F5" s="71"/>
    </row>
    <row r="6" spans="1:9" ht="13.5">
      <c r="A6" s="72" t="s">
        <v>201</v>
      </c>
      <c r="B6" s="72"/>
      <c r="C6" s="72"/>
      <c r="D6" s="72"/>
      <c r="E6" s="72"/>
      <c r="F6" s="72"/>
      <c r="G6" s="72"/>
      <c r="H6" s="72"/>
      <c r="I6" s="72"/>
    </row>
    <row r="7" spans="1:9" ht="13.5">
      <c r="A7" s="72" t="s">
        <v>331</v>
      </c>
      <c r="B7" s="72"/>
      <c r="C7" s="72"/>
      <c r="D7" s="72"/>
      <c r="E7" s="72"/>
      <c r="F7" s="72"/>
      <c r="G7" s="72"/>
      <c r="H7" s="72"/>
      <c r="I7" s="72"/>
    </row>
    <row r="8" ht="14.25" thickBot="1">
      <c r="I8" s="14" t="s">
        <v>364</v>
      </c>
    </row>
    <row r="9" spans="1:9" ht="28.5" thickBot="1" thickTop="1">
      <c r="A9" s="15" t="s">
        <v>169</v>
      </c>
      <c r="B9" s="34" t="s">
        <v>202</v>
      </c>
      <c r="C9" s="34" t="s">
        <v>203</v>
      </c>
      <c r="D9" s="34" t="s">
        <v>204</v>
      </c>
      <c r="E9" s="34" t="s">
        <v>205</v>
      </c>
      <c r="F9" s="35" t="s">
        <v>206</v>
      </c>
      <c r="G9" s="36" t="s">
        <v>424</v>
      </c>
      <c r="H9" s="36" t="s">
        <v>425</v>
      </c>
      <c r="I9" s="36" t="s">
        <v>426</v>
      </c>
    </row>
    <row r="10" spans="1:9" ht="14.25" thickTop="1">
      <c r="A10" s="16">
        <v>1</v>
      </c>
      <c r="B10" s="37">
        <v>2</v>
      </c>
      <c r="C10" s="37">
        <v>3</v>
      </c>
      <c r="D10" s="37">
        <v>4</v>
      </c>
      <c r="E10" s="37">
        <v>5</v>
      </c>
      <c r="F10" s="38">
        <v>6</v>
      </c>
      <c r="G10" s="37">
        <v>7</v>
      </c>
      <c r="H10" s="37">
        <v>8</v>
      </c>
      <c r="I10" s="37">
        <v>9</v>
      </c>
    </row>
    <row r="11" spans="1:9" ht="28.5">
      <c r="A11" s="17" t="s">
        <v>207</v>
      </c>
      <c r="B11" s="39" t="s">
        <v>208</v>
      </c>
      <c r="C11" s="40"/>
      <c r="D11" s="40"/>
      <c r="E11" s="40"/>
      <c r="F11" s="41"/>
      <c r="G11" s="42">
        <f>G12</f>
        <v>5665.7</v>
      </c>
      <c r="H11" s="42">
        <f>H12</f>
        <v>5665.7</v>
      </c>
      <c r="I11" s="42">
        <f>I12</f>
        <v>5665.7</v>
      </c>
    </row>
    <row r="12" spans="1:9" ht="14.25">
      <c r="A12" s="17" t="s">
        <v>140</v>
      </c>
      <c r="B12" s="39" t="s">
        <v>208</v>
      </c>
      <c r="C12" s="39" t="s">
        <v>89</v>
      </c>
      <c r="D12" s="39"/>
      <c r="E12" s="39"/>
      <c r="F12" s="43"/>
      <c r="G12" s="44">
        <f>G13+G19</f>
        <v>5665.7</v>
      </c>
      <c r="H12" s="44">
        <f>H13+H19</f>
        <v>5665.7</v>
      </c>
      <c r="I12" s="44">
        <f>I13+I19</f>
        <v>5665.7</v>
      </c>
    </row>
    <row r="13" spans="1:9" ht="28.5">
      <c r="A13" s="17" t="s">
        <v>129</v>
      </c>
      <c r="B13" s="39" t="s">
        <v>208</v>
      </c>
      <c r="C13" s="39" t="s">
        <v>172</v>
      </c>
      <c r="D13" s="39"/>
      <c r="E13" s="39"/>
      <c r="F13" s="43"/>
      <c r="G13" s="44">
        <f aca="true" t="shared" si="0" ref="G13:I17">G14</f>
        <v>2598.5</v>
      </c>
      <c r="H13" s="44">
        <f t="shared" si="0"/>
        <v>2598.5</v>
      </c>
      <c r="I13" s="44">
        <f t="shared" si="0"/>
        <v>2598.5</v>
      </c>
    </row>
    <row r="14" spans="1:9" s="2" customFormat="1" ht="14.25">
      <c r="A14" s="17" t="s">
        <v>195</v>
      </c>
      <c r="B14" s="39" t="s">
        <v>208</v>
      </c>
      <c r="C14" s="39" t="s">
        <v>172</v>
      </c>
      <c r="D14" s="39" t="s">
        <v>218</v>
      </c>
      <c r="E14" s="39"/>
      <c r="F14" s="43"/>
      <c r="G14" s="44">
        <f t="shared" si="0"/>
        <v>2598.5</v>
      </c>
      <c r="H14" s="44">
        <f t="shared" si="0"/>
        <v>2598.5</v>
      </c>
      <c r="I14" s="44">
        <f t="shared" si="0"/>
        <v>2598.5</v>
      </c>
    </row>
    <row r="15" spans="1:9" ht="28.5">
      <c r="A15" s="17" t="s">
        <v>194</v>
      </c>
      <c r="B15" s="39" t="s">
        <v>208</v>
      </c>
      <c r="C15" s="39" t="s">
        <v>172</v>
      </c>
      <c r="D15" s="39" t="s">
        <v>219</v>
      </c>
      <c r="E15" s="39"/>
      <c r="F15" s="43"/>
      <c r="G15" s="44">
        <f t="shared" si="0"/>
        <v>2598.5</v>
      </c>
      <c r="H15" s="44">
        <f t="shared" si="0"/>
        <v>2598.5</v>
      </c>
      <c r="I15" s="44">
        <f t="shared" si="0"/>
        <v>2598.5</v>
      </c>
    </row>
    <row r="16" spans="1:9" ht="14.25">
      <c r="A16" s="17" t="s">
        <v>75</v>
      </c>
      <c r="B16" s="39" t="s">
        <v>208</v>
      </c>
      <c r="C16" s="39" t="s">
        <v>172</v>
      </c>
      <c r="D16" s="39" t="s">
        <v>220</v>
      </c>
      <c r="E16" s="39"/>
      <c r="F16" s="43"/>
      <c r="G16" s="44">
        <f t="shared" si="0"/>
        <v>2598.5</v>
      </c>
      <c r="H16" s="44">
        <f t="shared" si="0"/>
        <v>2598.5</v>
      </c>
      <c r="I16" s="44">
        <f t="shared" si="0"/>
        <v>2598.5</v>
      </c>
    </row>
    <row r="17" spans="1:9" ht="28.5">
      <c r="A17" s="17" t="s">
        <v>293</v>
      </c>
      <c r="B17" s="39" t="s">
        <v>208</v>
      </c>
      <c r="C17" s="39" t="s">
        <v>172</v>
      </c>
      <c r="D17" s="39" t="s">
        <v>221</v>
      </c>
      <c r="E17" s="39"/>
      <c r="F17" s="43"/>
      <c r="G17" s="44">
        <f t="shared" si="0"/>
        <v>2598.5</v>
      </c>
      <c r="H17" s="44">
        <f t="shared" si="0"/>
        <v>2598.5</v>
      </c>
      <c r="I17" s="44">
        <f t="shared" si="0"/>
        <v>2598.5</v>
      </c>
    </row>
    <row r="18" spans="1:9" ht="13.5">
      <c r="A18" s="18" t="s">
        <v>292</v>
      </c>
      <c r="B18" s="45" t="s">
        <v>208</v>
      </c>
      <c r="C18" s="45" t="s">
        <v>172</v>
      </c>
      <c r="D18" s="45" t="s">
        <v>221</v>
      </c>
      <c r="E18" s="45" t="s">
        <v>60</v>
      </c>
      <c r="F18" s="46" t="s">
        <v>209</v>
      </c>
      <c r="G18" s="47">
        <v>2598.5</v>
      </c>
      <c r="H18" s="47">
        <v>2598.5</v>
      </c>
      <c r="I18" s="47">
        <v>2598.5</v>
      </c>
    </row>
    <row r="19" spans="1:9" ht="42.75">
      <c r="A19" s="17" t="s">
        <v>163</v>
      </c>
      <c r="B19" s="39" t="s">
        <v>208</v>
      </c>
      <c r="C19" s="39" t="s">
        <v>141</v>
      </c>
      <c r="D19" s="39"/>
      <c r="E19" s="39"/>
      <c r="F19" s="43"/>
      <c r="G19" s="44">
        <f>G20+G29</f>
        <v>3067.2</v>
      </c>
      <c r="H19" s="44">
        <f>H20+H29</f>
        <v>3067.2</v>
      </c>
      <c r="I19" s="44">
        <f>I20+I29</f>
        <v>3067.2</v>
      </c>
    </row>
    <row r="20" spans="1:9" ht="14.25">
      <c r="A20" s="17" t="s">
        <v>195</v>
      </c>
      <c r="B20" s="39" t="s">
        <v>208</v>
      </c>
      <c r="C20" s="39" t="s">
        <v>141</v>
      </c>
      <c r="D20" s="39" t="s">
        <v>218</v>
      </c>
      <c r="E20" s="39"/>
      <c r="F20" s="43"/>
      <c r="G20" s="44">
        <f aca="true" t="shared" si="1" ref="G20:I21">G21</f>
        <v>2773.6</v>
      </c>
      <c r="H20" s="44">
        <f t="shared" si="1"/>
        <v>2773.6</v>
      </c>
      <c r="I20" s="44">
        <f t="shared" si="1"/>
        <v>2773.6</v>
      </c>
    </row>
    <row r="21" spans="1:9" ht="28.5">
      <c r="A21" s="17" t="s">
        <v>196</v>
      </c>
      <c r="B21" s="39" t="s">
        <v>208</v>
      </c>
      <c r="C21" s="39" t="s">
        <v>141</v>
      </c>
      <c r="D21" s="39" t="s">
        <v>222</v>
      </c>
      <c r="E21" s="39"/>
      <c r="F21" s="43"/>
      <c r="G21" s="44">
        <f t="shared" si="1"/>
        <v>2773.6</v>
      </c>
      <c r="H21" s="44">
        <f t="shared" si="1"/>
        <v>2773.6</v>
      </c>
      <c r="I21" s="44">
        <f t="shared" si="1"/>
        <v>2773.6</v>
      </c>
    </row>
    <row r="22" spans="1:9" ht="14.25">
      <c r="A22" s="19" t="s">
        <v>75</v>
      </c>
      <c r="B22" s="39" t="s">
        <v>208</v>
      </c>
      <c r="C22" s="39" t="s">
        <v>141</v>
      </c>
      <c r="D22" s="39" t="s">
        <v>223</v>
      </c>
      <c r="E22" s="39"/>
      <c r="F22" s="43"/>
      <c r="G22" s="44">
        <f>G23+G25</f>
        <v>2773.6</v>
      </c>
      <c r="H22" s="44">
        <f>H23+H25</f>
        <v>2773.6</v>
      </c>
      <c r="I22" s="44">
        <f>I23+I25</f>
        <v>2773.6</v>
      </c>
    </row>
    <row r="23" spans="1:9" ht="28.5">
      <c r="A23" s="17" t="s">
        <v>294</v>
      </c>
      <c r="B23" s="39" t="s">
        <v>208</v>
      </c>
      <c r="C23" s="39" t="s">
        <v>141</v>
      </c>
      <c r="D23" s="39" t="s">
        <v>224</v>
      </c>
      <c r="E23" s="48"/>
      <c r="F23" s="43"/>
      <c r="G23" s="44">
        <f>G24</f>
        <v>1969.3</v>
      </c>
      <c r="H23" s="44">
        <f>H24</f>
        <v>1969.3</v>
      </c>
      <c r="I23" s="44">
        <f>I24</f>
        <v>1969.3</v>
      </c>
    </row>
    <row r="24" spans="1:9" ht="13.5">
      <c r="A24" s="18" t="s">
        <v>292</v>
      </c>
      <c r="B24" s="45" t="s">
        <v>208</v>
      </c>
      <c r="C24" s="45" t="s">
        <v>141</v>
      </c>
      <c r="D24" s="45" t="s">
        <v>224</v>
      </c>
      <c r="E24" s="45" t="s">
        <v>60</v>
      </c>
      <c r="F24" s="46" t="s">
        <v>209</v>
      </c>
      <c r="G24" s="47">
        <v>1969.3</v>
      </c>
      <c r="H24" s="47">
        <v>1969.3</v>
      </c>
      <c r="I24" s="47">
        <v>1969.3</v>
      </c>
    </row>
    <row r="25" spans="1:9" ht="14.25">
      <c r="A25" s="17" t="s">
        <v>90</v>
      </c>
      <c r="B25" s="39" t="s">
        <v>208</v>
      </c>
      <c r="C25" s="39" t="s">
        <v>141</v>
      </c>
      <c r="D25" s="39" t="s">
        <v>225</v>
      </c>
      <c r="E25" s="39"/>
      <c r="F25" s="43"/>
      <c r="G25" s="44">
        <f>G27+G28+G26</f>
        <v>804.3000000000001</v>
      </c>
      <c r="H25" s="44">
        <f>H27+H28+H26</f>
        <v>804.3000000000001</v>
      </c>
      <c r="I25" s="44">
        <f>I27+I28+I26</f>
        <v>804.3000000000001</v>
      </c>
    </row>
    <row r="26" spans="1:9" ht="13.5">
      <c r="A26" s="18" t="s">
        <v>292</v>
      </c>
      <c r="B26" s="45" t="s">
        <v>208</v>
      </c>
      <c r="C26" s="45" t="s">
        <v>141</v>
      </c>
      <c r="D26" s="45" t="s">
        <v>225</v>
      </c>
      <c r="E26" s="45" t="s">
        <v>60</v>
      </c>
      <c r="F26" s="46" t="s">
        <v>209</v>
      </c>
      <c r="G26" s="47">
        <v>180</v>
      </c>
      <c r="H26" s="47">
        <v>180</v>
      </c>
      <c r="I26" s="47">
        <v>180</v>
      </c>
    </row>
    <row r="27" spans="1:9" ht="27">
      <c r="A27" s="18" t="s">
        <v>85</v>
      </c>
      <c r="B27" s="45" t="s">
        <v>208</v>
      </c>
      <c r="C27" s="45" t="s">
        <v>141</v>
      </c>
      <c r="D27" s="45" t="s">
        <v>225</v>
      </c>
      <c r="E27" s="45" t="s">
        <v>61</v>
      </c>
      <c r="F27" s="46" t="s">
        <v>209</v>
      </c>
      <c r="G27" s="47">
        <v>534.2</v>
      </c>
      <c r="H27" s="47">
        <v>534.2</v>
      </c>
      <c r="I27" s="47">
        <v>534.2</v>
      </c>
    </row>
    <row r="28" spans="1:9" ht="13.5">
      <c r="A28" s="18" t="s">
        <v>63</v>
      </c>
      <c r="B28" s="45" t="s">
        <v>208</v>
      </c>
      <c r="C28" s="45" t="s">
        <v>141</v>
      </c>
      <c r="D28" s="45" t="s">
        <v>225</v>
      </c>
      <c r="E28" s="45" t="s">
        <v>62</v>
      </c>
      <c r="F28" s="46" t="s">
        <v>209</v>
      </c>
      <c r="G28" s="47">
        <v>90.1</v>
      </c>
      <c r="H28" s="47">
        <v>90.1</v>
      </c>
      <c r="I28" s="47">
        <v>90.1</v>
      </c>
    </row>
    <row r="29" spans="1:9" ht="14.25">
      <c r="A29" s="17" t="s">
        <v>74</v>
      </c>
      <c r="B29" s="39" t="s">
        <v>208</v>
      </c>
      <c r="C29" s="39" t="s">
        <v>141</v>
      </c>
      <c r="D29" s="39" t="s">
        <v>226</v>
      </c>
      <c r="E29" s="48"/>
      <c r="F29" s="43"/>
      <c r="G29" s="44">
        <f aca="true" t="shared" si="2" ref="G29:I32">G30</f>
        <v>293.6</v>
      </c>
      <c r="H29" s="44">
        <f t="shared" si="2"/>
        <v>293.6</v>
      </c>
      <c r="I29" s="44">
        <f t="shared" si="2"/>
        <v>293.6</v>
      </c>
    </row>
    <row r="30" spans="1:9" ht="14.25">
      <c r="A30" s="19" t="s">
        <v>75</v>
      </c>
      <c r="B30" s="39" t="s">
        <v>208</v>
      </c>
      <c r="C30" s="39" t="s">
        <v>141</v>
      </c>
      <c r="D30" s="39" t="s">
        <v>227</v>
      </c>
      <c r="E30" s="48"/>
      <c r="F30" s="43"/>
      <c r="G30" s="44">
        <f t="shared" si="2"/>
        <v>293.6</v>
      </c>
      <c r="H30" s="44">
        <f t="shared" si="2"/>
        <v>293.6</v>
      </c>
      <c r="I30" s="44">
        <f t="shared" si="2"/>
        <v>293.6</v>
      </c>
    </row>
    <row r="31" spans="1:9" ht="14.25">
      <c r="A31" s="19" t="s">
        <v>75</v>
      </c>
      <c r="B31" s="39" t="s">
        <v>208</v>
      </c>
      <c r="C31" s="39" t="s">
        <v>141</v>
      </c>
      <c r="D31" s="39" t="s">
        <v>228</v>
      </c>
      <c r="E31" s="48"/>
      <c r="F31" s="43"/>
      <c r="G31" s="44">
        <f t="shared" si="2"/>
        <v>293.6</v>
      </c>
      <c r="H31" s="44">
        <f t="shared" si="2"/>
        <v>293.6</v>
      </c>
      <c r="I31" s="44">
        <f t="shared" si="2"/>
        <v>293.6</v>
      </c>
    </row>
    <row r="32" spans="1:9" ht="42.75">
      <c r="A32" s="19" t="s">
        <v>124</v>
      </c>
      <c r="B32" s="39" t="s">
        <v>208</v>
      </c>
      <c r="C32" s="39" t="s">
        <v>141</v>
      </c>
      <c r="D32" s="39" t="s">
        <v>229</v>
      </c>
      <c r="E32" s="48"/>
      <c r="F32" s="43"/>
      <c r="G32" s="44">
        <f t="shared" si="2"/>
        <v>293.6</v>
      </c>
      <c r="H32" s="44">
        <f t="shared" si="2"/>
        <v>293.6</v>
      </c>
      <c r="I32" s="44">
        <f t="shared" si="2"/>
        <v>293.6</v>
      </c>
    </row>
    <row r="33" spans="1:9" ht="41.25">
      <c r="A33" s="20" t="s">
        <v>125</v>
      </c>
      <c r="B33" s="45" t="s">
        <v>208</v>
      </c>
      <c r="C33" s="45" t="s">
        <v>141</v>
      </c>
      <c r="D33" s="45" t="s">
        <v>229</v>
      </c>
      <c r="E33" s="45" t="s">
        <v>136</v>
      </c>
      <c r="F33" s="46" t="s">
        <v>210</v>
      </c>
      <c r="G33" s="47">
        <v>293.6</v>
      </c>
      <c r="H33" s="47">
        <v>293.6</v>
      </c>
      <c r="I33" s="47">
        <v>293.6</v>
      </c>
    </row>
    <row r="34" spans="1:9" ht="28.5">
      <c r="A34" s="21" t="s">
        <v>211</v>
      </c>
      <c r="B34" s="39" t="s">
        <v>212</v>
      </c>
      <c r="C34" s="48"/>
      <c r="D34" s="48"/>
      <c r="E34" s="48"/>
      <c r="F34" s="49"/>
      <c r="G34" s="44">
        <f>G35+G85+G118+G166+G255+G259+G270+G293+G305+G312+G320</f>
        <v>324535.5999999999</v>
      </c>
      <c r="H34" s="44">
        <f>H35+H85+H118+H166+H255+H259+H270+H293+H305+H312+H320</f>
        <v>304235.29999999993</v>
      </c>
      <c r="I34" s="44">
        <f>I35+I85+I118+I166+I259+I270+I293+I305+I312+I320+I255</f>
        <v>282000.49999999994</v>
      </c>
    </row>
    <row r="35" spans="1:9" ht="14.25">
      <c r="A35" s="17" t="s">
        <v>140</v>
      </c>
      <c r="B35" s="39" t="s">
        <v>212</v>
      </c>
      <c r="C35" s="39" t="s">
        <v>89</v>
      </c>
      <c r="D35" s="48"/>
      <c r="E35" s="48"/>
      <c r="F35" s="49"/>
      <c r="G35" s="44">
        <f>G36+G63+G68</f>
        <v>28820.499999999996</v>
      </c>
      <c r="H35" s="44">
        <f>H36+H63+H68</f>
        <v>28820.499999999996</v>
      </c>
      <c r="I35" s="44">
        <f>I36+I63+I68</f>
        <v>28809.899999999998</v>
      </c>
    </row>
    <row r="36" spans="1:9" ht="42.75">
      <c r="A36" s="21" t="s">
        <v>164</v>
      </c>
      <c r="B36" s="39" t="s">
        <v>212</v>
      </c>
      <c r="C36" s="39" t="s">
        <v>142</v>
      </c>
      <c r="D36" s="39" t="s">
        <v>170</v>
      </c>
      <c r="E36" s="39" t="s">
        <v>170</v>
      </c>
      <c r="F36" s="43"/>
      <c r="G36" s="44">
        <f>G37+G56</f>
        <v>23309.099999999995</v>
      </c>
      <c r="H36" s="44">
        <f>H37+H56</f>
        <v>23309.099999999995</v>
      </c>
      <c r="I36" s="44">
        <f>I37+I56</f>
        <v>23298.499999999996</v>
      </c>
    </row>
    <row r="37" spans="1:9" ht="14.25">
      <c r="A37" s="17" t="s">
        <v>296</v>
      </c>
      <c r="B37" s="39" t="s">
        <v>212</v>
      </c>
      <c r="C37" s="39" t="s">
        <v>142</v>
      </c>
      <c r="D37" s="39" t="s">
        <v>218</v>
      </c>
      <c r="E37" s="39" t="s">
        <v>170</v>
      </c>
      <c r="F37" s="43"/>
      <c r="G37" s="44">
        <f>G38+G49+G52</f>
        <v>22528.499999999996</v>
      </c>
      <c r="H37" s="44">
        <f>H38+H52+H49</f>
        <v>22528.499999999996</v>
      </c>
      <c r="I37" s="44">
        <f>I38+I52+I49</f>
        <v>22517.899999999998</v>
      </c>
    </row>
    <row r="38" spans="1:9" ht="14.25">
      <c r="A38" s="17" t="s">
        <v>295</v>
      </c>
      <c r="B38" s="39" t="s">
        <v>212</v>
      </c>
      <c r="C38" s="39" t="s">
        <v>142</v>
      </c>
      <c r="D38" s="39" t="s">
        <v>230</v>
      </c>
      <c r="E38" s="48"/>
      <c r="F38" s="43"/>
      <c r="G38" s="44">
        <f>G39</f>
        <v>19455.699999999997</v>
      </c>
      <c r="H38" s="44">
        <f>H39</f>
        <v>19455.699999999997</v>
      </c>
      <c r="I38" s="44">
        <f>I39</f>
        <v>19455.699999999997</v>
      </c>
    </row>
    <row r="39" spans="1:9" ht="14.25">
      <c r="A39" s="19" t="s">
        <v>75</v>
      </c>
      <c r="B39" s="39" t="s">
        <v>212</v>
      </c>
      <c r="C39" s="39" t="s">
        <v>142</v>
      </c>
      <c r="D39" s="39" t="s">
        <v>93</v>
      </c>
      <c r="E39" s="48"/>
      <c r="F39" s="43"/>
      <c r="G39" s="44">
        <f>G40+G42+G44</f>
        <v>19455.699999999997</v>
      </c>
      <c r="H39" s="44">
        <f>H40+H42+H44</f>
        <v>19455.699999999997</v>
      </c>
      <c r="I39" s="44">
        <f>I40+I42+I44</f>
        <v>19455.699999999997</v>
      </c>
    </row>
    <row r="40" spans="1:9" ht="28.5">
      <c r="A40" s="17" t="s">
        <v>293</v>
      </c>
      <c r="B40" s="39" t="s">
        <v>212</v>
      </c>
      <c r="C40" s="39" t="s">
        <v>142</v>
      </c>
      <c r="D40" s="39" t="s">
        <v>231</v>
      </c>
      <c r="E40" s="48"/>
      <c r="F40" s="43"/>
      <c r="G40" s="44">
        <f>G41</f>
        <v>9388.3</v>
      </c>
      <c r="H40" s="44">
        <f>H41</f>
        <v>9388.3</v>
      </c>
      <c r="I40" s="44">
        <f>I41</f>
        <v>9388.3</v>
      </c>
    </row>
    <row r="41" spans="1:9" ht="13.5">
      <c r="A41" s="18" t="s">
        <v>292</v>
      </c>
      <c r="B41" s="45" t="s">
        <v>212</v>
      </c>
      <c r="C41" s="45" t="s">
        <v>142</v>
      </c>
      <c r="D41" s="45" t="s">
        <v>231</v>
      </c>
      <c r="E41" s="45" t="s">
        <v>60</v>
      </c>
      <c r="F41" s="46" t="s">
        <v>209</v>
      </c>
      <c r="G41" s="47">
        <v>9388.3</v>
      </c>
      <c r="H41" s="47">
        <v>9388.3</v>
      </c>
      <c r="I41" s="47">
        <v>9388.3</v>
      </c>
    </row>
    <row r="42" spans="1:9" ht="28.5">
      <c r="A42" s="17" t="s">
        <v>294</v>
      </c>
      <c r="B42" s="39" t="s">
        <v>212</v>
      </c>
      <c r="C42" s="39" t="s">
        <v>142</v>
      </c>
      <c r="D42" s="39" t="s">
        <v>232</v>
      </c>
      <c r="E42" s="48"/>
      <c r="F42" s="50"/>
      <c r="G42" s="44">
        <f>G43</f>
        <v>6985.9</v>
      </c>
      <c r="H42" s="44">
        <f>H43</f>
        <v>6985.9</v>
      </c>
      <c r="I42" s="44">
        <f>I43</f>
        <v>6985.9</v>
      </c>
    </row>
    <row r="43" spans="1:9" ht="13.5">
      <c r="A43" s="18" t="s">
        <v>292</v>
      </c>
      <c r="B43" s="45" t="s">
        <v>212</v>
      </c>
      <c r="C43" s="45" t="s">
        <v>142</v>
      </c>
      <c r="D43" s="45" t="s">
        <v>232</v>
      </c>
      <c r="E43" s="45" t="s">
        <v>60</v>
      </c>
      <c r="F43" s="46" t="s">
        <v>209</v>
      </c>
      <c r="G43" s="47">
        <v>6985.9</v>
      </c>
      <c r="H43" s="47">
        <v>6985.9</v>
      </c>
      <c r="I43" s="47">
        <v>6985.9</v>
      </c>
    </row>
    <row r="44" spans="1:9" ht="14.25">
      <c r="A44" s="17" t="s">
        <v>90</v>
      </c>
      <c r="B44" s="39" t="s">
        <v>212</v>
      </c>
      <c r="C44" s="39" t="s">
        <v>142</v>
      </c>
      <c r="D44" s="39" t="s">
        <v>233</v>
      </c>
      <c r="E44" s="48"/>
      <c r="F44" s="50"/>
      <c r="G44" s="44">
        <f>SUM(G45:G48)</f>
        <v>3081.5</v>
      </c>
      <c r="H44" s="44">
        <f>SUM(H45:H48)</f>
        <v>3081.5</v>
      </c>
      <c r="I44" s="44">
        <f>SUM(I45:I48)</f>
        <v>3081.5</v>
      </c>
    </row>
    <row r="45" spans="1:9" ht="13.5">
      <c r="A45" s="18" t="s">
        <v>292</v>
      </c>
      <c r="B45" s="45" t="s">
        <v>212</v>
      </c>
      <c r="C45" s="45" t="s">
        <v>142</v>
      </c>
      <c r="D45" s="45" t="s">
        <v>233</v>
      </c>
      <c r="E45" s="45" t="s">
        <v>60</v>
      </c>
      <c r="F45" s="46" t="s">
        <v>209</v>
      </c>
      <c r="G45" s="47">
        <v>380.9</v>
      </c>
      <c r="H45" s="47">
        <v>380.9</v>
      </c>
      <c r="I45" s="47">
        <v>380.9</v>
      </c>
    </row>
    <row r="46" spans="1:9" ht="27">
      <c r="A46" s="18" t="s">
        <v>85</v>
      </c>
      <c r="B46" s="45" t="s">
        <v>212</v>
      </c>
      <c r="C46" s="45" t="s">
        <v>142</v>
      </c>
      <c r="D46" s="45" t="s">
        <v>233</v>
      </c>
      <c r="E46" s="45" t="s">
        <v>61</v>
      </c>
      <c r="F46" s="46" t="s">
        <v>209</v>
      </c>
      <c r="G46" s="47">
        <v>2684.7</v>
      </c>
      <c r="H46" s="47">
        <v>2684.7</v>
      </c>
      <c r="I46" s="47">
        <v>2684.7</v>
      </c>
    </row>
    <row r="47" spans="1:9" ht="13.5">
      <c r="A47" s="18" t="s">
        <v>71</v>
      </c>
      <c r="B47" s="45" t="s">
        <v>212</v>
      </c>
      <c r="C47" s="45" t="s">
        <v>142</v>
      </c>
      <c r="D47" s="45" t="s">
        <v>233</v>
      </c>
      <c r="E47" s="45" t="s">
        <v>70</v>
      </c>
      <c r="F47" s="46" t="s">
        <v>209</v>
      </c>
      <c r="G47" s="47">
        <v>0</v>
      </c>
      <c r="H47" s="47">
        <v>0</v>
      </c>
      <c r="I47" s="47">
        <v>0</v>
      </c>
    </row>
    <row r="48" spans="1:9" ht="13.5">
      <c r="A48" s="18" t="s">
        <v>63</v>
      </c>
      <c r="B48" s="45" t="s">
        <v>212</v>
      </c>
      <c r="C48" s="45" t="s">
        <v>142</v>
      </c>
      <c r="D48" s="45" t="s">
        <v>233</v>
      </c>
      <c r="E48" s="45" t="s">
        <v>62</v>
      </c>
      <c r="F48" s="46" t="s">
        <v>209</v>
      </c>
      <c r="G48" s="47">
        <v>15.9</v>
      </c>
      <c r="H48" s="47">
        <v>15.9</v>
      </c>
      <c r="I48" s="47">
        <v>15.9</v>
      </c>
    </row>
    <row r="49" spans="1:9" ht="42.75">
      <c r="A49" s="17" t="s">
        <v>326</v>
      </c>
      <c r="B49" s="39" t="s">
        <v>212</v>
      </c>
      <c r="C49" s="39" t="s">
        <v>142</v>
      </c>
      <c r="D49" s="39" t="s">
        <v>327</v>
      </c>
      <c r="E49" s="45"/>
      <c r="F49" s="46"/>
      <c r="G49" s="51">
        <f aca="true" t="shared" si="3" ref="G49:I50">G50</f>
        <v>3062.2</v>
      </c>
      <c r="H49" s="51">
        <f t="shared" si="3"/>
        <v>3062.2</v>
      </c>
      <c r="I49" s="51">
        <f t="shared" si="3"/>
        <v>3062.2</v>
      </c>
    </row>
    <row r="50" spans="1:9" ht="14.25">
      <c r="A50" s="19" t="s">
        <v>75</v>
      </c>
      <c r="B50" s="39" t="s">
        <v>212</v>
      </c>
      <c r="C50" s="39" t="s">
        <v>142</v>
      </c>
      <c r="D50" s="39" t="s">
        <v>328</v>
      </c>
      <c r="E50" s="45"/>
      <c r="F50" s="46"/>
      <c r="G50" s="51">
        <f t="shared" si="3"/>
        <v>3062.2</v>
      </c>
      <c r="H50" s="51">
        <f t="shared" si="3"/>
        <v>3062.2</v>
      </c>
      <c r="I50" s="51">
        <f t="shared" si="3"/>
        <v>3062.2</v>
      </c>
    </row>
    <row r="51" spans="1:9" ht="13.5" customHeight="1">
      <c r="A51" s="18" t="s">
        <v>293</v>
      </c>
      <c r="B51" s="45" t="s">
        <v>212</v>
      </c>
      <c r="C51" s="45" t="s">
        <v>142</v>
      </c>
      <c r="D51" s="45" t="s">
        <v>328</v>
      </c>
      <c r="E51" s="45" t="s">
        <v>60</v>
      </c>
      <c r="F51" s="46" t="s">
        <v>209</v>
      </c>
      <c r="G51" s="47">
        <v>3062.2</v>
      </c>
      <c r="H51" s="47">
        <v>3062.2</v>
      </c>
      <c r="I51" s="47">
        <v>3062.2</v>
      </c>
    </row>
    <row r="52" spans="1:9" ht="28.5">
      <c r="A52" s="17" t="s">
        <v>199</v>
      </c>
      <c r="B52" s="39" t="s">
        <v>212</v>
      </c>
      <c r="C52" s="39" t="s">
        <v>142</v>
      </c>
      <c r="D52" s="39" t="s">
        <v>235</v>
      </c>
      <c r="E52" s="48"/>
      <c r="F52" s="43"/>
      <c r="G52" s="44">
        <f aca="true" t="shared" si="4" ref="G52:I54">G53</f>
        <v>10.6</v>
      </c>
      <c r="H52" s="44">
        <f t="shared" si="4"/>
        <v>10.6</v>
      </c>
      <c r="I52" s="44">
        <f t="shared" si="4"/>
        <v>0</v>
      </c>
    </row>
    <row r="53" spans="1:9" ht="14.25">
      <c r="A53" s="19" t="s">
        <v>198</v>
      </c>
      <c r="B53" s="39" t="s">
        <v>212</v>
      </c>
      <c r="C53" s="39" t="s">
        <v>142</v>
      </c>
      <c r="D53" s="39" t="s">
        <v>236</v>
      </c>
      <c r="E53" s="48"/>
      <c r="F53" s="43"/>
      <c r="G53" s="44">
        <f t="shared" si="4"/>
        <v>10.6</v>
      </c>
      <c r="H53" s="44">
        <f t="shared" si="4"/>
        <v>10.6</v>
      </c>
      <c r="I53" s="44">
        <f t="shared" si="4"/>
        <v>0</v>
      </c>
    </row>
    <row r="54" spans="1:9" ht="28.5">
      <c r="A54" s="17" t="s">
        <v>234</v>
      </c>
      <c r="B54" s="39" t="s">
        <v>212</v>
      </c>
      <c r="C54" s="39" t="s">
        <v>142</v>
      </c>
      <c r="D54" s="39" t="s">
        <v>237</v>
      </c>
      <c r="E54" s="48"/>
      <c r="F54" s="43"/>
      <c r="G54" s="44">
        <f t="shared" si="4"/>
        <v>10.6</v>
      </c>
      <c r="H54" s="44">
        <f t="shared" si="4"/>
        <v>10.6</v>
      </c>
      <c r="I54" s="44">
        <f t="shared" si="4"/>
        <v>0</v>
      </c>
    </row>
    <row r="55" spans="1:9" ht="27">
      <c r="A55" s="18" t="s">
        <v>87</v>
      </c>
      <c r="B55" s="45" t="s">
        <v>212</v>
      </c>
      <c r="C55" s="45" t="s">
        <v>142</v>
      </c>
      <c r="D55" s="45" t="s">
        <v>237</v>
      </c>
      <c r="E55" s="45" t="s">
        <v>61</v>
      </c>
      <c r="F55" s="46" t="s">
        <v>213</v>
      </c>
      <c r="G55" s="47">
        <v>10.6</v>
      </c>
      <c r="H55" s="47">
        <v>10.6</v>
      </c>
      <c r="I55" s="47">
        <v>0</v>
      </c>
    </row>
    <row r="56" spans="1:9" ht="14.25">
      <c r="A56" s="17" t="s">
        <v>74</v>
      </c>
      <c r="B56" s="39" t="s">
        <v>212</v>
      </c>
      <c r="C56" s="39" t="s">
        <v>142</v>
      </c>
      <c r="D56" s="39" t="s">
        <v>226</v>
      </c>
      <c r="E56" s="48"/>
      <c r="F56" s="43"/>
      <c r="G56" s="44">
        <f aca="true" t="shared" si="5" ref="G56:I57">G57</f>
        <v>780.6</v>
      </c>
      <c r="H56" s="44">
        <f t="shared" si="5"/>
        <v>780.6</v>
      </c>
      <c r="I56" s="44">
        <f t="shared" si="5"/>
        <v>780.6</v>
      </c>
    </row>
    <row r="57" spans="1:9" ht="14.25">
      <c r="A57" s="19" t="s">
        <v>75</v>
      </c>
      <c r="B57" s="39" t="s">
        <v>212</v>
      </c>
      <c r="C57" s="39" t="s">
        <v>142</v>
      </c>
      <c r="D57" s="39" t="s">
        <v>227</v>
      </c>
      <c r="E57" s="48"/>
      <c r="F57" s="43"/>
      <c r="G57" s="44">
        <f t="shared" si="5"/>
        <v>780.6</v>
      </c>
      <c r="H57" s="44">
        <f t="shared" si="5"/>
        <v>780.6</v>
      </c>
      <c r="I57" s="44">
        <f t="shared" si="5"/>
        <v>780.6</v>
      </c>
    </row>
    <row r="58" spans="1:9" ht="14.25">
      <c r="A58" s="19" t="s">
        <v>75</v>
      </c>
      <c r="B58" s="39" t="s">
        <v>212</v>
      </c>
      <c r="C58" s="39" t="s">
        <v>142</v>
      </c>
      <c r="D58" s="39" t="s">
        <v>228</v>
      </c>
      <c r="E58" s="48"/>
      <c r="F58" s="43"/>
      <c r="G58" s="44">
        <f>G59+G61</f>
        <v>780.6</v>
      </c>
      <c r="H58" s="44">
        <f>H59+H61</f>
        <v>780.6</v>
      </c>
      <c r="I58" s="44">
        <f>I59+I61</f>
        <v>780.6</v>
      </c>
    </row>
    <row r="59" spans="1:9" ht="28.5">
      <c r="A59" s="19" t="s">
        <v>123</v>
      </c>
      <c r="B59" s="39" t="s">
        <v>212</v>
      </c>
      <c r="C59" s="39" t="s">
        <v>142</v>
      </c>
      <c r="D59" s="39" t="s">
        <v>101</v>
      </c>
      <c r="E59" s="48"/>
      <c r="F59" s="43"/>
      <c r="G59" s="44">
        <f>G60</f>
        <v>514</v>
      </c>
      <c r="H59" s="44">
        <f>H60</f>
        <v>514</v>
      </c>
      <c r="I59" s="44">
        <f>I60</f>
        <v>514</v>
      </c>
    </row>
    <row r="60" spans="1:9" ht="41.25">
      <c r="A60" s="20" t="s">
        <v>297</v>
      </c>
      <c r="B60" s="45" t="s">
        <v>212</v>
      </c>
      <c r="C60" s="45" t="s">
        <v>142</v>
      </c>
      <c r="D60" s="45" t="s">
        <v>101</v>
      </c>
      <c r="E60" s="45" t="s">
        <v>136</v>
      </c>
      <c r="F60" s="46" t="s">
        <v>214</v>
      </c>
      <c r="G60" s="47">
        <v>514</v>
      </c>
      <c r="H60" s="47">
        <v>514</v>
      </c>
      <c r="I60" s="47">
        <v>514</v>
      </c>
    </row>
    <row r="61" spans="1:9" ht="28.5">
      <c r="A61" s="19" t="s">
        <v>298</v>
      </c>
      <c r="B61" s="39" t="s">
        <v>212</v>
      </c>
      <c r="C61" s="39" t="s">
        <v>142</v>
      </c>
      <c r="D61" s="39" t="s">
        <v>28</v>
      </c>
      <c r="E61" s="48"/>
      <c r="F61" s="43"/>
      <c r="G61" s="44">
        <f>G62</f>
        <v>266.6</v>
      </c>
      <c r="H61" s="44">
        <f>H62</f>
        <v>266.6</v>
      </c>
      <c r="I61" s="44">
        <f>I62</f>
        <v>266.6</v>
      </c>
    </row>
    <row r="62" spans="1:9" ht="41.25">
      <c r="A62" s="20" t="s">
        <v>297</v>
      </c>
      <c r="B62" s="45" t="s">
        <v>212</v>
      </c>
      <c r="C62" s="45" t="s">
        <v>142</v>
      </c>
      <c r="D62" s="45" t="s">
        <v>28</v>
      </c>
      <c r="E62" s="45" t="s">
        <v>136</v>
      </c>
      <c r="F62" s="46" t="s">
        <v>214</v>
      </c>
      <c r="G62" s="47">
        <v>266.6</v>
      </c>
      <c r="H62" s="47">
        <v>266.6</v>
      </c>
      <c r="I62" s="47">
        <v>266.6</v>
      </c>
    </row>
    <row r="63" spans="1:9" ht="14.25">
      <c r="A63" s="17" t="s">
        <v>143</v>
      </c>
      <c r="B63" s="39" t="s">
        <v>212</v>
      </c>
      <c r="C63" s="39" t="s">
        <v>188</v>
      </c>
      <c r="D63" s="39" t="s">
        <v>170</v>
      </c>
      <c r="E63" s="39" t="s">
        <v>170</v>
      </c>
      <c r="F63" s="43"/>
      <c r="G63" s="44">
        <f>G64</f>
        <v>1500</v>
      </c>
      <c r="H63" s="44">
        <f>H64</f>
        <v>1500</v>
      </c>
      <c r="I63" s="44">
        <f>I64</f>
        <v>1500</v>
      </c>
    </row>
    <row r="64" spans="1:9" ht="14.25">
      <c r="A64" s="17" t="s">
        <v>74</v>
      </c>
      <c r="B64" s="39" t="s">
        <v>212</v>
      </c>
      <c r="C64" s="39" t="s">
        <v>188</v>
      </c>
      <c r="D64" s="39" t="s">
        <v>226</v>
      </c>
      <c r="E64" s="39" t="s">
        <v>170</v>
      </c>
      <c r="F64" s="43"/>
      <c r="G64" s="44">
        <f>G67</f>
        <v>1500</v>
      </c>
      <c r="H64" s="44">
        <f>H67</f>
        <v>1500</v>
      </c>
      <c r="I64" s="44">
        <f>I67</f>
        <v>1500</v>
      </c>
    </row>
    <row r="65" spans="1:9" ht="14.25">
      <c r="A65" s="19" t="s">
        <v>75</v>
      </c>
      <c r="B65" s="39" t="s">
        <v>212</v>
      </c>
      <c r="C65" s="39" t="s">
        <v>188</v>
      </c>
      <c r="D65" s="39" t="s">
        <v>228</v>
      </c>
      <c r="E65" s="48"/>
      <c r="F65" s="43"/>
      <c r="G65" s="44">
        <f aca="true" t="shared" si="6" ref="G65:I66">G66</f>
        <v>1500</v>
      </c>
      <c r="H65" s="44">
        <f t="shared" si="6"/>
        <v>1500</v>
      </c>
      <c r="I65" s="44">
        <f t="shared" si="6"/>
        <v>1500</v>
      </c>
    </row>
    <row r="66" spans="1:9" ht="14.25">
      <c r="A66" s="17" t="s">
        <v>238</v>
      </c>
      <c r="B66" s="39" t="s">
        <v>212</v>
      </c>
      <c r="C66" s="39" t="s">
        <v>188</v>
      </c>
      <c r="D66" s="39" t="s">
        <v>241</v>
      </c>
      <c r="E66" s="48"/>
      <c r="F66" s="43"/>
      <c r="G66" s="44">
        <f t="shared" si="6"/>
        <v>1500</v>
      </c>
      <c r="H66" s="44">
        <f t="shared" si="6"/>
        <v>1500</v>
      </c>
      <c r="I66" s="44">
        <f t="shared" si="6"/>
        <v>1500</v>
      </c>
    </row>
    <row r="67" spans="1:9" ht="13.5">
      <c r="A67" s="18" t="s">
        <v>190</v>
      </c>
      <c r="B67" s="45" t="s">
        <v>212</v>
      </c>
      <c r="C67" s="45" t="s">
        <v>188</v>
      </c>
      <c r="D67" s="45" t="s">
        <v>241</v>
      </c>
      <c r="E67" s="45" t="s">
        <v>137</v>
      </c>
      <c r="F67" s="46" t="s">
        <v>209</v>
      </c>
      <c r="G67" s="47">
        <v>1500</v>
      </c>
      <c r="H67" s="47">
        <v>1500</v>
      </c>
      <c r="I67" s="47">
        <v>1500</v>
      </c>
    </row>
    <row r="68" spans="1:9" ht="14.25">
      <c r="A68" s="17" t="s">
        <v>144</v>
      </c>
      <c r="B68" s="39" t="s">
        <v>212</v>
      </c>
      <c r="C68" s="39" t="s">
        <v>178</v>
      </c>
      <c r="D68" s="39" t="s">
        <v>170</v>
      </c>
      <c r="E68" s="39" t="s">
        <v>170</v>
      </c>
      <c r="F68" s="43"/>
      <c r="G68" s="44">
        <f>G69+G74</f>
        <v>4011.4</v>
      </c>
      <c r="H68" s="44">
        <f>H69+H74</f>
        <v>4011.4</v>
      </c>
      <c r="I68" s="44">
        <f>I69+I74</f>
        <v>4011.4</v>
      </c>
    </row>
    <row r="69" spans="1:9" ht="28.5">
      <c r="A69" s="17" t="s">
        <v>200</v>
      </c>
      <c r="B69" s="39" t="s">
        <v>212</v>
      </c>
      <c r="C69" s="39" t="s">
        <v>178</v>
      </c>
      <c r="D69" s="39" t="s">
        <v>253</v>
      </c>
      <c r="E69" s="48"/>
      <c r="F69" s="43"/>
      <c r="G69" s="44">
        <f aca="true" t="shared" si="7" ref="G69:I72">G70</f>
        <v>1770.6</v>
      </c>
      <c r="H69" s="44">
        <f t="shared" si="7"/>
        <v>1770.6</v>
      </c>
      <c r="I69" s="44">
        <f t="shared" si="7"/>
        <v>1770.6</v>
      </c>
    </row>
    <row r="70" spans="1:9" ht="28.5">
      <c r="A70" s="17" t="s">
        <v>250</v>
      </c>
      <c r="B70" s="39" t="s">
        <v>212</v>
      </c>
      <c r="C70" s="39" t="s">
        <v>178</v>
      </c>
      <c r="D70" s="39" t="s">
        <v>254</v>
      </c>
      <c r="E70" s="48"/>
      <c r="F70" s="43"/>
      <c r="G70" s="44">
        <f t="shared" si="7"/>
        <v>1770.6</v>
      </c>
      <c r="H70" s="44">
        <f t="shared" si="7"/>
        <v>1770.6</v>
      </c>
      <c r="I70" s="44">
        <f t="shared" si="7"/>
        <v>1770.6</v>
      </c>
    </row>
    <row r="71" spans="1:9" ht="14.25">
      <c r="A71" s="17" t="s">
        <v>249</v>
      </c>
      <c r="B71" s="39" t="s">
        <v>212</v>
      </c>
      <c r="C71" s="39" t="s">
        <v>178</v>
      </c>
      <c r="D71" s="39" t="s">
        <v>252</v>
      </c>
      <c r="E71" s="48"/>
      <c r="F71" s="43"/>
      <c r="G71" s="44">
        <f t="shared" si="7"/>
        <v>1770.6</v>
      </c>
      <c r="H71" s="44">
        <f t="shared" si="7"/>
        <v>1770.6</v>
      </c>
      <c r="I71" s="44">
        <f t="shared" si="7"/>
        <v>1770.6</v>
      </c>
    </row>
    <row r="72" spans="1:9" ht="28.5">
      <c r="A72" s="19" t="s">
        <v>251</v>
      </c>
      <c r="B72" s="39" t="s">
        <v>212</v>
      </c>
      <c r="C72" s="39" t="s">
        <v>178</v>
      </c>
      <c r="D72" s="39" t="s">
        <v>255</v>
      </c>
      <c r="E72" s="39"/>
      <c r="F72" s="43"/>
      <c r="G72" s="44">
        <f t="shared" si="7"/>
        <v>1770.6</v>
      </c>
      <c r="H72" s="44">
        <f t="shared" si="7"/>
        <v>1770.6</v>
      </c>
      <c r="I72" s="44">
        <f t="shared" si="7"/>
        <v>1770.6</v>
      </c>
    </row>
    <row r="73" spans="1:9" ht="13.5">
      <c r="A73" s="18" t="s">
        <v>65</v>
      </c>
      <c r="B73" s="45" t="s">
        <v>212</v>
      </c>
      <c r="C73" s="45" t="s">
        <v>178</v>
      </c>
      <c r="D73" s="45" t="s">
        <v>255</v>
      </c>
      <c r="E73" s="45" t="s">
        <v>64</v>
      </c>
      <c r="F73" s="46" t="s">
        <v>209</v>
      </c>
      <c r="G73" s="47">
        <v>1770.6</v>
      </c>
      <c r="H73" s="47">
        <v>1770.6</v>
      </c>
      <c r="I73" s="47">
        <v>1770.6</v>
      </c>
    </row>
    <row r="74" spans="1:9" ht="14.25">
      <c r="A74" s="19" t="s">
        <v>75</v>
      </c>
      <c r="B74" s="39" t="s">
        <v>212</v>
      </c>
      <c r="C74" s="39" t="s">
        <v>178</v>
      </c>
      <c r="D74" s="39" t="s">
        <v>228</v>
      </c>
      <c r="E74" s="39"/>
      <c r="F74" s="43"/>
      <c r="G74" s="44">
        <f>G75+G77+G79+G81+G83</f>
        <v>2240.8</v>
      </c>
      <c r="H74" s="44">
        <f>H75+H77+H79+H81+H83</f>
        <v>2240.8</v>
      </c>
      <c r="I74" s="44">
        <f>I75+I77+I79+I81+I83</f>
        <v>2240.8</v>
      </c>
    </row>
    <row r="75" spans="1:9" ht="28.5">
      <c r="A75" s="17" t="s">
        <v>239</v>
      </c>
      <c r="B75" s="39" t="s">
        <v>212</v>
      </c>
      <c r="C75" s="39" t="s">
        <v>178</v>
      </c>
      <c r="D75" s="39" t="s">
        <v>242</v>
      </c>
      <c r="E75" s="39"/>
      <c r="F75" s="43"/>
      <c r="G75" s="44">
        <f>G76</f>
        <v>200</v>
      </c>
      <c r="H75" s="44">
        <f>H76</f>
        <v>200</v>
      </c>
      <c r="I75" s="44">
        <f>I76</f>
        <v>200</v>
      </c>
    </row>
    <row r="76" spans="1:9" ht="13.5">
      <c r="A76" s="18" t="s">
        <v>96</v>
      </c>
      <c r="B76" s="45" t="s">
        <v>212</v>
      </c>
      <c r="C76" s="45" t="s">
        <v>178</v>
      </c>
      <c r="D76" s="45" t="s">
        <v>242</v>
      </c>
      <c r="E76" s="45" t="s">
        <v>94</v>
      </c>
      <c r="F76" s="46" t="s">
        <v>209</v>
      </c>
      <c r="G76" s="47">
        <v>200</v>
      </c>
      <c r="H76" s="47">
        <v>200</v>
      </c>
      <c r="I76" s="47">
        <v>200</v>
      </c>
    </row>
    <row r="77" spans="1:9" ht="14.25">
      <c r="A77" s="17" t="s">
        <v>240</v>
      </c>
      <c r="B77" s="39" t="s">
        <v>212</v>
      </c>
      <c r="C77" s="39" t="s">
        <v>178</v>
      </c>
      <c r="D77" s="39" t="s">
        <v>243</v>
      </c>
      <c r="E77" s="48"/>
      <c r="F77" s="43"/>
      <c r="G77" s="44">
        <f>G78</f>
        <v>190</v>
      </c>
      <c r="H77" s="44">
        <f>H78</f>
        <v>190</v>
      </c>
      <c r="I77" s="44">
        <f>I78</f>
        <v>190</v>
      </c>
    </row>
    <row r="78" spans="1:9" ht="27">
      <c r="A78" s="18" t="s">
        <v>85</v>
      </c>
      <c r="B78" s="45" t="s">
        <v>212</v>
      </c>
      <c r="C78" s="45" t="s">
        <v>178</v>
      </c>
      <c r="D78" s="45" t="s">
        <v>243</v>
      </c>
      <c r="E78" s="45" t="s">
        <v>61</v>
      </c>
      <c r="F78" s="46" t="s">
        <v>209</v>
      </c>
      <c r="G78" s="47">
        <v>190</v>
      </c>
      <c r="H78" s="47">
        <v>190</v>
      </c>
      <c r="I78" s="47">
        <v>190</v>
      </c>
    </row>
    <row r="79" spans="1:9" ht="42.75">
      <c r="A79" s="17" t="s">
        <v>244</v>
      </c>
      <c r="B79" s="39" t="s">
        <v>212</v>
      </c>
      <c r="C79" s="39" t="s">
        <v>178</v>
      </c>
      <c r="D79" s="39" t="s">
        <v>246</v>
      </c>
      <c r="E79" s="39"/>
      <c r="F79" s="43"/>
      <c r="G79" s="44">
        <f>G80</f>
        <v>1000</v>
      </c>
      <c r="H79" s="44">
        <f>H80</f>
        <v>1000</v>
      </c>
      <c r="I79" s="44">
        <f>I80</f>
        <v>1000</v>
      </c>
    </row>
    <row r="80" spans="1:9" ht="27">
      <c r="A80" s="18" t="s">
        <v>85</v>
      </c>
      <c r="B80" s="45" t="s">
        <v>212</v>
      </c>
      <c r="C80" s="45" t="s">
        <v>178</v>
      </c>
      <c r="D80" s="45" t="s">
        <v>246</v>
      </c>
      <c r="E80" s="45" t="s">
        <v>61</v>
      </c>
      <c r="F80" s="46" t="s">
        <v>209</v>
      </c>
      <c r="G80" s="47">
        <v>1000</v>
      </c>
      <c r="H80" s="47">
        <v>1000</v>
      </c>
      <c r="I80" s="47">
        <v>1000</v>
      </c>
    </row>
    <row r="81" spans="1:9" ht="14.25">
      <c r="A81" s="17" t="s">
        <v>245</v>
      </c>
      <c r="B81" s="39" t="s">
        <v>212</v>
      </c>
      <c r="C81" s="39" t="s">
        <v>178</v>
      </c>
      <c r="D81" s="39" t="s">
        <v>247</v>
      </c>
      <c r="E81" s="48"/>
      <c r="F81" s="43"/>
      <c r="G81" s="44">
        <f>G82</f>
        <v>31.8</v>
      </c>
      <c r="H81" s="44">
        <f>H82</f>
        <v>31.8</v>
      </c>
      <c r="I81" s="44">
        <f>I82</f>
        <v>31.8</v>
      </c>
    </row>
    <row r="82" spans="1:9" ht="13.5">
      <c r="A82" s="18" t="s">
        <v>63</v>
      </c>
      <c r="B82" s="45" t="s">
        <v>212</v>
      </c>
      <c r="C82" s="45" t="s">
        <v>178</v>
      </c>
      <c r="D82" s="45" t="s">
        <v>247</v>
      </c>
      <c r="E82" s="45" t="s">
        <v>62</v>
      </c>
      <c r="F82" s="46" t="s">
        <v>209</v>
      </c>
      <c r="G82" s="47">
        <v>31.8</v>
      </c>
      <c r="H82" s="47">
        <v>31.8</v>
      </c>
      <c r="I82" s="47">
        <v>31.8</v>
      </c>
    </row>
    <row r="83" spans="1:9" ht="28.5">
      <c r="A83" s="19" t="s">
        <v>122</v>
      </c>
      <c r="B83" s="39" t="s">
        <v>212</v>
      </c>
      <c r="C83" s="39" t="s">
        <v>178</v>
      </c>
      <c r="D83" s="39" t="s">
        <v>248</v>
      </c>
      <c r="E83" s="48"/>
      <c r="F83" s="43"/>
      <c r="G83" s="44">
        <f>G84</f>
        <v>819</v>
      </c>
      <c r="H83" s="44">
        <f>H84</f>
        <v>819</v>
      </c>
      <c r="I83" s="44">
        <f>I84</f>
        <v>819</v>
      </c>
    </row>
    <row r="84" spans="1:9" ht="41.25">
      <c r="A84" s="20" t="s">
        <v>297</v>
      </c>
      <c r="B84" s="45" t="s">
        <v>212</v>
      </c>
      <c r="C84" s="45" t="s">
        <v>178</v>
      </c>
      <c r="D84" s="45" t="s">
        <v>248</v>
      </c>
      <c r="E84" s="45" t="s">
        <v>136</v>
      </c>
      <c r="F84" s="46" t="s">
        <v>214</v>
      </c>
      <c r="G84" s="47">
        <v>819</v>
      </c>
      <c r="H84" s="47">
        <v>819</v>
      </c>
      <c r="I84" s="47">
        <v>819</v>
      </c>
    </row>
    <row r="85" spans="1:9" s="2" customFormat="1" ht="14.25">
      <c r="A85" s="17" t="s">
        <v>145</v>
      </c>
      <c r="B85" s="39" t="s">
        <v>212</v>
      </c>
      <c r="C85" s="39" t="s">
        <v>146</v>
      </c>
      <c r="D85" s="39" t="s">
        <v>170</v>
      </c>
      <c r="E85" s="39" t="s">
        <v>170</v>
      </c>
      <c r="F85" s="43"/>
      <c r="G85" s="44">
        <f>G86+G92+G104</f>
        <v>4348.6</v>
      </c>
      <c r="H85" s="44">
        <f>H86+H92+H104</f>
        <v>3748.6</v>
      </c>
      <c r="I85" s="44">
        <f>I86+I92+I104</f>
        <v>3748.6</v>
      </c>
    </row>
    <row r="86" spans="1:9" ht="33" customHeight="1">
      <c r="A86" s="17" t="s">
        <v>179</v>
      </c>
      <c r="B86" s="39" t="s">
        <v>212</v>
      </c>
      <c r="C86" s="39" t="s">
        <v>147</v>
      </c>
      <c r="D86" s="39" t="s">
        <v>170</v>
      </c>
      <c r="E86" s="39" t="s">
        <v>170</v>
      </c>
      <c r="F86" s="43"/>
      <c r="G86" s="44">
        <f aca="true" t="shared" si="8" ref="G86:I89">G87</f>
        <v>875</v>
      </c>
      <c r="H86" s="44">
        <f t="shared" si="8"/>
        <v>875</v>
      </c>
      <c r="I86" s="44">
        <f t="shared" si="8"/>
        <v>875</v>
      </c>
    </row>
    <row r="87" spans="1:9" ht="74.25" customHeight="1">
      <c r="A87" s="24" t="s">
        <v>299</v>
      </c>
      <c r="B87" s="39" t="s">
        <v>212</v>
      </c>
      <c r="C87" s="39" t="s">
        <v>147</v>
      </c>
      <c r="D87" s="39" t="s">
        <v>280</v>
      </c>
      <c r="E87" s="39" t="s">
        <v>170</v>
      </c>
      <c r="F87" s="43"/>
      <c r="G87" s="44">
        <f t="shared" si="8"/>
        <v>875</v>
      </c>
      <c r="H87" s="44">
        <f t="shared" si="8"/>
        <v>875</v>
      </c>
      <c r="I87" s="44">
        <f t="shared" si="8"/>
        <v>875</v>
      </c>
    </row>
    <row r="88" spans="1:9" ht="45.75" customHeight="1">
      <c r="A88" s="23" t="s">
        <v>373</v>
      </c>
      <c r="B88" s="39" t="s">
        <v>212</v>
      </c>
      <c r="C88" s="39" t="s">
        <v>147</v>
      </c>
      <c r="D88" s="39" t="s">
        <v>370</v>
      </c>
      <c r="E88" s="48"/>
      <c r="F88" s="43"/>
      <c r="G88" s="44">
        <f t="shared" si="8"/>
        <v>875</v>
      </c>
      <c r="H88" s="44">
        <f t="shared" si="8"/>
        <v>875</v>
      </c>
      <c r="I88" s="44">
        <f t="shared" si="8"/>
        <v>875</v>
      </c>
    </row>
    <row r="89" spans="1:9" ht="33" customHeight="1">
      <c r="A89" s="23" t="s">
        <v>374</v>
      </c>
      <c r="B89" s="39" t="s">
        <v>212</v>
      </c>
      <c r="C89" s="39" t="s">
        <v>147</v>
      </c>
      <c r="D89" s="39" t="s">
        <v>371</v>
      </c>
      <c r="E89" s="48"/>
      <c r="F89" s="43"/>
      <c r="G89" s="44">
        <f>G90</f>
        <v>875</v>
      </c>
      <c r="H89" s="44">
        <f t="shared" si="8"/>
        <v>875</v>
      </c>
      <c r="I89" s="44">
        <f t="shared" si="8"/>
        <v>875</v>
      </c>
    </row>
    <row r="90" spans="1:9" ht="14.25">
      <c r="A90" s="23" t="s">
        <v>375</v>
      </c>
      <c r="B90" s="39" t="s">
        <v>212</v>
      </c>
      <c r="C90" s="39" t="s">
        <v>147</v>
      </c>
      <c r="D90" s="39" t="s">
        <v>372</v>
      </c>
      <c r="E90" s="48"/>
      <c r="F90" s="43"/>
      <c r="G90" s="44">
        <f>G91</f>
        <v>875</v>
      </c>
      <c r="H90" s="44">
        <f>H91</f>
        <v>875</v>
      </c>
      <c r="I90" s="44">
        <f>I91</f>
        <v>875</v>
      </c>
    </row>
    <row r="91" spans="1:9" ht="27">
      <c r="A91" s="18" t="s">
        <v>85</v>
      </c>
      <c r="B91" s="45" t="s">
        <v>212</v>
      </c>
      <c r="C91" s="45" t="s">
        <v>147</v>
      </c>
      <c r="D91" s="45" t="s">
        <v>372</v>
      </c>
      <c r="E91" s="45" t="s">
        <v>61</v>
      </c>
      <c r="F91" s="46" t="s">
        <v>209</v>
      </c>
      <c r="G91" s="47">
        <v>875</v>
      </c>
      <c r="H91" s="47">
        <v>875</v>
      </c>
      <c r="I91" s="47">
        <v>875</v>
      </c>
    </row>
    <row r="92" spans="1:9" ht="14.25">
      <c r="A92" s="17" t="s">
        <v>130</v>
      </c>
      <c r="B92" s="39" t="s">
        <v>212</v>
      </c>
      <c r="C92" s="39" t="s">
        <v>148</v>
      </c>
      <c r="D92" s="39"/>
      <c r="E92" s="39"/>
      <c r="F92" s="43"/>
      <c r="G92" s="44">
        <f>G93+G100+G102</f>
        <v>2353.6</v>
      </c>
      <c r="H92" s="44">
        <f>H93+H100+H102</f>
        <v>2353.6</v>
      </c>
      <c r="I92" s="44">
        <f>I93+I100+I102</f>
        <v>2353.6</v>
      </c>
    </row>
    <row r="93" spans="1:9" ht="72">
      <c r="A93" s="24" t="s">
        <v>299</v>
      </c>
      <c r="B93" s="39" t="s">
        <v>212</v>
      </c>
      <c r="C93" s="39" t="s">
        <v>148</v>
      </c>
      <c r="D93" s="39" t="s">
        <v>280</v>
      </c>
      <c r="E93" s="39"/>
      <c r="F93" s="43"/>
      <c r="G93" s="44">
        <f>G94+G98</f>
        <v>420</v>
      </c>
      <c r="H93" s="44">
        <f>H94+H98</f>
        <v>420</v>
      </c>
      <c r="I93" s="44">
        <f>I94+I98</f>
        <v>420</v>
      </c>
    </row>
    <row r="94" spans="1:9" ht="28.5">
      <c r="A94" s="23" t="s">
        <v>283</v>
      </c>
      <c r="B94" s="39" t="s">
        <v>212</v>
      </c>
      <c r="C94" s="39" t="s">
        <v>148</v>
      </c>
      <c r="D94" s="39" t="s">
        <v>282</v>
      </c>
      <c r="E94" s="39"/>
      <c r="F94" s="43"/>
      <c r="G94" s="44">
        <f aca="true" t="shared" si="9" ref="G94:I96">G95</f>
        <v>120</v>
      </c>
      <c r="H94" s="44">
        <f t="shared" si="9"/>
        <v>120</v>
      </c>
      <c r="I94" s="44">
        <f t="shared" si="9"/>
        <v>120</v>
      </c>
    </row>
    <row r="95" spans="1:9" ht="28.5">
      <c r="A95" s="23" t="s">
        <v>285</v>
      </c>
      <c r="B95" s="39" t="s">
        <v>212</v>
      </c>
      <c r="C95" s="39" t="s">
        <v>148</v>
      </c>
      <c r="D95" s="39" t="s">
        <v>284</v>
      </c>
      <c r="E95" s="39"/>
      <c r="F95" s="43"/>
      <c r="G95" s="44">
        <f t="shared" si="9"/>
        <v>120</v>
      </c>
      <c r="H95" s="44">
        <f t="shared" si="9"/>
        <v>120</v>
      </c>
      <c r="I95" s="44">
        <f t="shared" si="9"/>
        <v>120</v>
      </c>
    </row>
    <row r="96" spans="1:9" ht="14.25">
      <c r="A96" s="25" t="s">
        <v>130</v>
      </c>
      <c r="B96" s="39" t="s">
        <v>212</v>
      </c>
      <c r="C96" s="39" t="s">
        <v>148</v>
      </c>
      <c r="D96" s="39" t="s">
        <v>286</v>
      </c>
      <c r="E96" s="48"/>
      <c r="F96" s="43"/>
      <c r="G96" s="44">
        <f t="shared" si="9"/>
        <v>120</v>
      </c>
      <c r="H96" s="44">
        <f t="shared" si="9"/>
        <v>120</v>
      </c>
      <c r="I96" s="44">
        <f t="shared" si="9"/>
        <v>120</v>
      </c>
    </row>
    <row r="97" spans="1:9" ht="27">
      <c r="A97" s="18" t="s">
        <v>85</v>
      </c>
      <c r="B97" s="45" t="s">
        <v>212</v>
      </c>
      <c r="C97" s="45" t="s">
        <v>148</v>
      </c>
      <c r="D97" s="45" t="s">
        <v>286</v>
      </c>
      <c r="E97" s="45" t="s">
        <v>61</v>
      </c>
      <c r="F97" s="46" t="s">
        <v>209</v>
      </c>
      <c r="G97" s="47">
        <v>120</v>
      </c>
      <c r="H97" s="47">
        <v>120</v>
      </c>
      <c r="I97" s="47">
        <v>120</v>
      </c>
    </row>
    <row r="98" spans="1:9" ht="28.5">
      <c r="A98" s="23" t="s">
        <v>256</v>
      </c>
      <c r="B98" s="39" t="s">
        <v>212</v>
      </c>
      <c r="C98" s="39" t="s">
        <v>148</v>
      </c>
      <c r="D98" s="39" t="s">
        <v>281</v>
      </c>
      <c r="E98" s="45"/>
      <c r="F98" s="46"/>
      <c r="G98" s="44">
        <f>G99</f>
        <v>300</v>
      </c>
      <c r="H98" s="44">
        <f>H99</f>
        <v>300</v>
      </c>
      <c r="I98" s="44">
        <f>I99</f>
        <v>300</v>
      </c>
    </row>
    <row r="99" spans="1:9" ht="27">
      <c r="A99" s="18" t="s">
        <v>256</v>
      </c>
      <c r="B99" s="45" t="s">
        <v>212</v>
      </c>
      <c r="C99" s="45" t="s">
        <v>148</v>
      </c>
      <c r="D99" s="45" t="s">
        <v>281</v>
      </c>
      <c r="E99" s="45" t="s">
        <v>61</v>
      </c>
      <c r="F99" s="46" t="s">
        <v>209</v>
      </c>
      <c r="G99" s="47">
        <v>300</v>
      </c>
      <c r="H99" s="47">
        <v>300</v>
      </c>
      <c r="I99" s="47">
        <v>300</v>
      </c>
    </row>
    <row r="100" spans="1:9" ht="42.75">
      <c r="A100" s="23" t="s">
        <v>332</v>
      </c>
      <c r="B100" s="39" t="s">
        <v>212</v>
      </c>
      <c r="C100" s="39" t="s">
        <v>148</v>
      </c>
      <c r="D100" s="39" t="s">
        <v>333</v>
      </c>
      <c r="E100" s="45"/>
      <c r="F100" s="46"/>
      <c r="G100" s="44">
        <f>G101</f>
        <v>1689</v>
      </c>
      <c r="H100" s="44">
        <f>H101</f>
        <v>1689</v>
      </c>
      <c r="I100" s="44">
        <f>I101</f>
        <v>1689</v>
      </c>
    </row>
    <row r="101" spans="1:9" ht="13.5">
      <c r="A101" s="18" t="s">
        <v>190</v>
      </c>
      <c r="B101" s="45" t="s">
        <v>212</v>
      </c>
      <c r="C101" s="45" t="s">
        <v>148</v>
      </c>
      <c r="D101" s="45" t="s">
        <v>333</v>
      </c>
      <c r="E101" s="45" t="s">
        <v>61</v>
      </c>
      <c r="F101" s="46" t="s">
        <v>209</v>
      </c>
      <c r="G101" s="47">
        <v>1689</v>
      </c>
      <c r="H101" s="47">
        <v>1689</v>
      </c>
      <c r="I101" s="47">
        <v>1689</v>
      </c>
    </row>
    <row r="102" spans="1:9" ht="42.75">
      <c r="A102" s="19" t="s">
        <v>102</v>
      </c>
      <c r="B102" s="39" t="s">
        <v>212</v>
      </c>
      <c r="C102" s="39" t="s">
        <v>148</v>
      </c>
      <c r="D102" s="39" t="s">
        <v>257</v>
      </c>
      <c r="E102" s="48"/>
      <c r="F102" s="43"/>
      <c r="G102" s="44">
        <f>G103</f>
        <v>244.6</v>
      </c>
      <c r="H102" s="44">
        <f>H103</f>
        <v>244.6</v>
      </c>
      <c r="I102" s="44">
        <f>I103</f>
        <v>244.6</v>
      </c>
    </row>
    <row r="103" spans="1:9" ht="41.25">
      <c r="A103" s="20" t="s">
        <v>102</v>
      </c>
      <c r="B103" s="45" t="s">
        <v>212</v>
      </c>
      <c r="C103" s="45" t="s">
        <v>148</v>
      </c>
      <c r="D103" s="45" t="s">
        <v>257</v>
      </c>
      <c r="E103" s="45" t="s">
        <v>136</v>
      </c>
      <c r="F103" s="46" t="s">
        <v>92</v>
      </c>
      <c r="G103" s="47">
        <v>244.6</v>
      </c>
      <c r="H103" s="47">
        <v>244.6</v>
      </c>
      <c r="I103" s="47">
        <v>244.6</v>
      </c>
    </row>
    <row r="104" spans="1:9" ht="28.5">
      <c r="A104" s="17" t="s">
        <v>191</v>
      </c>
      <c r="B104" s="39" t="s">
        <v>212</v>
      </c>
      <c r="C104" s="39" t="s">
        <v>192</v>
      </c>
      <c r="D104" s="39"/>
      <c r="E104" s="39"/>
      <c r="F104" s="43"/>
      <c r="G104" s="44">
        <f>G114+G107+G111</f>
        <v>1120</v>
      </c>
      <c r="H104" s="44">
        <f>H114+H107+H111</f>
        <v>520</v>
      </c>
      <c r="I104" s="44">
        <f>I114+I107+I111</f>
        <v>520</v>
      </c>
    </row>
    <row r="105" spans="1:9" ht="59.25" customHeight="1">
      <c r="A105" s="17" t="s">
        <v>411</v>
      </c>
      <c r="B105" s="39" t="s">
        <v>212</v>
      </c>
      <c r="C105" s="39" t="s">
        <v>192</v>
      </c>
      <c r="D105" s="39" t="s">
        <v>414</v>
      </c>
      <c r="E105" s="39"/>
      <c r="F105" s="43"/>
      <c r="G105" s="44">
        <f aca="true" t="shared" si="10" ref="G105:I107">G106</f>
        <v>10</v>
      </c>
      <c r="H105" s="44">
        <f t="shared" si="10"/>
        <v>10</v>
      </c>
      <c r="I105" s="44">
        <f t="shared" si="10"/>
        <v>10</v>
      </c>
    </row>
    <row r="106" spans="1:9" ht="30.75" customHeight="1">
      <c r="A106" s="17" t="s">
        <v>412</v>
      </c>
      <c r="B106" s="39" t="s">
        <v>212</v>
      </c>
      <c r="C106" s="39" t="s">
        <v>192</v>
      </c>
      <c r="D106" s="39" t="s">
        <v>413</v>
      </c>
      <c r="E106" s="39"/>
      <c r="F106" s="43"/>
      <c r="G106" s="44">
        <f t="shared" si="10"/>
        <v>10</v>
      </c>
      <c r="H106" s="44">
        <f t="shared" si="10"/>
        <v>10</v>
      </c>
      <c r="I106" s="44">
        <f t="shared" si="10"/>
        <v>10</v>
      </c>
    </row>
    <row r="107" spans="1:9" ht="28.5">
      <c r="A107" s="17" t="s">
        <v>334</v>
      </c>
      <c r="B107" s="39" t="s">
        <v>212</v>
      </c>
      <c r="C107" s="39" t="s">
        <v>192</v>
      </c>
      <c r="D107" s="39" t="s">
        <v>336</v>
      </c>
      <c r="E107" s="39"/>
      <c r="F107" s="43"/>
      <c r="G107" s="44">
        <f t="shared" si="10"/>
        <v>10</v>
      </c>
      <c r="H107" s="44">
        <f t="shared" si="10"/>
        <v>10</v>
      </c>
      <c r="I107" s="44">
        <f t="shared" si="10"/>
        <v>10</v>
      </c>
    </row>
    <row r="108" spans="1:9" ht="27">
      <c r="A108" s="18" t="s">
        <v>85</v>
      </c>
      <c r="B108" s="45" t="s">
        <v>212</v>
      </c>
      <c r="C108" s="45" t="s">
        <v>192</v>
      </c>
      <c r="D108" s="45" t="s">
        <v>336</v>
      </c>
      <c r="E108" s="45" t="s">
        <v>61</v>
      </c>
      <c r="F108" s="46" t="s">
        <v>209</v>
      </c>
      <c r="G108" s="47">
        <v>10</v>
      </c>
      <c r="H108" s="47">
        <v>10</v>
      </c>
      <c r="I108" s="47">
        <v>10</v>
      </c>
    </row>
    <row r="109" spans="1:9" ht="57">
      <c r="A109" s="17" t="s">
        <v>415</v>
      </c>
      <c r="B109" s="39" t="s">
        <v>212</v>
      </c>
      <c r="C109" s="39" t="s">
        <v>192</v>
      </c>
      <c r="D109" s="39" t="s">
        <v>418</v>
      </c>
      <c r="E109" s="45"/>
      <c r="F109" s="46"/>
      <c r="G109" s="44">
        <f>G111</f>
        <v>10</v>
      </c>
      <c r="H109" s="44">
        <f>H111</f>
        <v>10</v>
      </c>
      <c r="I109" s="44">
        <f>I111</f>
        <v>10</v>
      </c>
    </row>
    <row r="110" spans="1:9" ht="28.5">
      <c r="A110" s="17" t="s">
        <v>416</v>
      </c>
      <c r="B110" s="39" t="s">
        <v>212</v>
      </c>
      <c r="C110" s="39" t="s">
        <v>192</v>
      </c>
      <c r="D110" s="39" t="s">
        <v>417</v>
      </c>
      <c r="E110" s="45"/>
      <c r="F110" s="46"/>
      <c r="G110" s="44">
        <f aca="true" t="shared" si="11" ref="G110:I111">G111</f>
        <v>10</v>
      </c>
      <c r="H110" s="44">
        <f t="shared" si="11"/>
        <v>10</v>
      </c>
      <c r="I110" s="44">
        <f t="shared" si="11"/>
        <v>10</v>
      </c>
    </row>
    <row r="111" spans="1:9" ht="30" customHeight="1">
      <c r="A111" s="17" t="s">
        <v>335</v>
      </c>
      <c r="B111" s="39" t="s">
        <v>212</v>
      </c>
      <c r="C111" s="39" t="s">
        <v>192</v>
      </c>
      <c r="D111" s="39" t="s">
        <v>337</v>
      </c>
      <c r="E111" s="39"/>
      <c r="F111" s="43"/>
      <c r="G111" s="44">
        <f t="shared" si="11"/>
        <v>10</v>
      </c>
      <c r="H111" s="44">
        <f t="shared" si="11"/>
        <v>10</v>
      </c>
      <c r="I111" s="44">
        <f t="shared" si="11"/>
        <v>10</v>
      </c>
    </row>
    <row r="112" spans="1:9" ht="27">
      <c r="A112" s="18" t="s">
        <v>85</v>
      </c>
      <c r="B112" s="45" t="s">
        <v>212</v>
      </c>
      <c r="C112" s="45" t="s">
        <v>192</v>
      </c>
      <c r="D112" s="45" t="s">
        <v>337</v>
      </c>
      <c r="E112" s="45" t="s">
        <v>61</v>
      </c>
      <c r="F112" s="46" t="s">
        <v>209</v>
      </c>
      <c r="G112" s="47">
        <v>10</v>
      </c>
      <c r="H112" s="47">
        <v>10</v>
      </c>
      <c r="I112" s="47">
        <v>10</v>
      </c>
    </row>
    <row r="113" spans="1:9" ht="14.25">
      <c r="A113" s="17" t="s">
        <v>74</v>
      </c>
      <c r="B113" s="39" t="s">
        <v>212</v>
      </c>
      <c r="C113" s="39" t="s">
        <v>192</v>
      </c>
      <c r="D113" s="39" t="s">
        <v>226</v>
      </c>
      <c r="E113" s="39"/>
      <c r="F113" s="43"/>
      <c r="G113" s="44">
        <f aca="true" t="shared" si="12" ref="G113:I116">G114</f>
        <v>1100</v>
      </c>
      <c r="H113" s="44">
        <f t="shared" si="12"/>
        <v>500</v>
      </c>
      <c r="I113" s="44">
        <f t="shared" si="12"/>
        <v>500</v>
      </c>
    </row>
    <row r="114" spans="1:9" ht="14.25">
      <c r="A114" s="19" t="s">
        <v>75</v>
      </c>
      <c r="B114" s="39" t="s">
        <v>212</v>
      </c>
      <c r="C114" s="39" t="s">
        <v>192</v>
      </c>
      <c r="D114" s="39" t="s">
        <v>227</v>
      </c>
      <c r="E114" s="39"/>
      <c r="F114" s="43"/>
      <c r="G114" s="44">
        <f t="shared" si="12"/>
        <v>1100</v>
      </c>
      <c r="H114" s="44">
        <f t="shared" si="12"/>
        <v>500</v>
      </c>
      <c r="I114" s="44">
        <f t="shared" si="12"/>
        <v>500</v>
      </c>
    </row>
    <row r="115" spans="1:9" ht="14.25">
      <c r="A115" s="19" t="s">
        <v>75</v>
      </c>
      <c r="B115" s="39" t="s">
        <v>212</v>
      </c>
      <c r="C115" s="39" t="s">
        <v>192</v>
      </c>
      <c r="D115" s="39" t="s">
        <v>228</v>
      </c>
      <c r="E115" s="39"/>
      <c r="F115" s="43"/>
      <c r="G115" s="44">
        <f t="shared" si="12"/>
        <v>1100</v>
      </c>
      <c r="H115" s="44">
        <f t="shared" si="12"/>
        <v>500</v>
      </c>
      <c r="I115" s="44">
        <f t="shared" si="12"/>
        <v>500</v>
      </c>
    </row>
    <row r="116" spans="1:9" s="2" customFormat="1" ht="42.75">
      <c r="A116" s="17" t="s">
        <v>261</v>
      </c>
      <c r="B116" s="39" t="s">
        <v>212</v>
      </c>
      <c r="C116" s="39" t="s">
        <v>192</v>
      </c>
      <c r="D116" s="39" t="s">
        <v>258</v>
      </c>
      <c r="E116" s="48"/>
      <c r="F116" s="43"/>
      <c r="G116" s="44">
        <f t="shared" si="12"/>
        <v>1100</v>
      </c>
      <c r="H116" s="44">
        <f t="shared" si="12"/>
        <v>500</v>
      </c>
      <c r="I116" s="44">
        <f t="shared" si="12"/>
        <v>500</v>
      </c>
    </row>
    <row r="117" spans="1:9" ht="27">
      <c r="A117" s="18" t="s">
        <v>85</v>
      </c>
      <c r="B117" s="45" t="s">
        <v>212</v>
      </c>
      <c r="C117" s="45" t="s">
        <v>192</v>
      </c>
      <c r="D117" s="45" t="s">
        <v>258</v>
      </c>
      <c r="E117" s="45" t="s">
        <v>61</v>
      </c>
      <c r="F117" s="46" t="s">
        <v>209</v>
      </c>
      <c r="G117" s="47">
        <v>1100</v>
      </c>
      <c r="H117" s="47">
        <v>500</v>
      </c>
      <c r="I117" s="47">
        <v>500</v>
      </c>
    </row>
    <row r="118" spans="1:9" s="3" customFormat="1" ht="14.25">
      <c r="A118" s="17" t="s">
        <v>149</v>
      </c>
      <c r="B118" s="39" t="s">
        <v>212</v>
      </c>
      <c r="C118" s="39" t="s">
        <v>150</v>
      </c>
      <c r="D118" s="39" t="s">
        <v>170</v>
      </c>
      <c r="E118" s="39" t="s">
        <v>170</v>
      </c>
      <c r="F118" s="43"/>
      <c r="G118" s="44">
        <f>G119+G154</f>
        <v>29255.8</v>
      </c>
      <c r="H118" s="44">
        <f>H119+H154</f>
        <v>29255.8</v>
      </c>
      <c r="I118" s="44">
        <f>I119+I154</f>
        <v>27713.1</v>
      </c>
    </row>
    <row r="119" spans="1:9" s="3" customFormat="1" ht="14.25">
      <c r="A119" s="17" t="s">
        <v>189</v>
      </c>
      <c r="B119" s="39" t="s">
        <v>212</v>
      </c>
      <c r="C119" s="39" t="s">
        <v>177</v>
      </c>
      <c r="D119" s="39"/>
      <c r="E119" s="48"/>
      <c r="F119" s="50"/>
      <c r="G119" s="44">
        <f>G120+G124+G129+G138+G143</f>
        <v>16869.8</v>
      </c>
      <c r="H119" s="44">
        <f>H120+H124+H129+H138+H143</f>
        <v>16869.8</v>
      </c>
      <c r="I119" s="44">
        <f>I120+I124+I129+I138+I143</f>
        <v>15327.1</v>
      </c>
    </row>
    <row r="120" spans="1:9" s="3" customFormat="1" ht="57">
      <c r="A120" s="17" t="s">
        <v>376</v>
      </c>
      <c r="B120" s="39" t="s">
        <v>212</v>
      </c>
      <c r="C120" s="39" t="s">
        <v>177</v>
      </c>
      <c r="D120" s="39" t="s">
        <v>377</v>
      </c>
      <c r="E120" s="48"/>
      <c r="F120" s="57"/>
      <c r="G120" s="44">
        <f>G121</f>
        <v>54</v>
      </c>
      <c r="H120" s="44">
        <f aca="true" t="shared" si="13" ref="H120:I122">H121</f>
        <v>54</v>
      </c>
      <c r="I120" s="44">
        <f t="shared" si="13"/>
        <v>54</v>
      </c>
    </row>
    <row r="121" spans="1:9" s="3" customFormat="1" ht="33" customHeight="1">
      <c r="A121" s="17" t="s">
        <v>378</v>
      </c>
      <c r="B121" s="39" t="s">
        <v>212</v>
      </c>
      <c r="C121" s="39" t="s">
        <v>177</v>
      </c>
      <c r="D121" s="39" t="s">
        <v>379</v>
      </c>
      <c r="E121" s="48"/>
      <c r="F121" s="57"/>
      <c r="G121" s="44">
        <f>G122</f>
        <v>54</v>
      </c>
      <c r="H121" s="44">
        <f t="shared" si="13"/>
        <v>54</v>
      </c>
      <c r="I121" s="44">
        <f t="shared" si="13"/>
        <v>54</v>
      </c>
    </row>
    <row r="122" spans="1:9" s="3" customFormat="1" ht="33" customHeight="1">
      <c r="A122" s="17" t="s">
        <v>380</v>
      </c>
      <c r="B122" s="39" t="s">
        <v>212</v>
      </c>
      <c r="C122" s="39" t="s">
        <v>177</v>
      </c>
      <c r="D122" s="39" t="s">
        <v>381</v>
      </c>
      <c r="E122" s="48"/>
      <c r="F122" s="57"/>
      <c r="G122" s="44">
        <f>G123</f>
        <v>54</v>
      </c>
      <c r="H122" s="44">
        <f t="shared" si="13"/>
        <v>54</v>
      </c>
      <c r="I122" s="44">
        <f t="shared" si="13"/>
        <v>54</v>
      </c>
    </row>
    <row r="123" spans="1:9" s="3" customFormat="1" ht="27">
      <c r="A123" s="18" t="s">
        <v>380</v>
      </c>
      <c r="B123" s="45" t="s">
        <v>212</v>
      </c>
      <c r="C123" s="45" t="s">
        <v>177</v>
      </c>
      <c r="D123" s="45" t="s">
        <v>381</v>
      </c>
      <c r="E123" s="45" t="s">
        <v>317</v>
      </c>
      <c r="F123" s="46" t="s">
        <v>209</v>
      </c>
      <c r="G123" s="47">
        <v>54</v>
      </c>
      <c r="H123" s="47">
        <v>54</v>
      </c>
      <c r="I123" s="47">
        <v>54</v>
      </c>
    </row>
    <row r="124" spans="1:9" s="3" customFormat="1" ht="17.25" customHeight="1">
      <c r="A124" s="17" t="s">
        <v>300</v>
      </c>
      <c r="B124" s="39" t="s">
        <v>212</v>
      </c>
      <c r="C124" s="39" t="s">
        <v>177</v>
      </c>
      <c r="D124" s="39" t="s">
        <v>50</v>
      </c>
      <c r="E124" s="39"/>
      <c r="F124" s="43"/>
      <c r="G124" s="52">
        <f>G125</f>
        <v>1280</v>
      </c>
      <c r="H124" s="52">
        <f>H125</f>
        <v>1280</v>
      </c>
      <c r="I124" s="52">
        <f>I125</f>
        <v>1280</v>
      </c>
    </row>
    <row r="125" spans="1:9" s="3" customFormat="1" ht="28.5">
      <c r="A125" s="17" t="s">
        <v>301</v>
      </c>
      <c r="B125" s="39" t="s">
        <v>212</v>
      </c>
      <c r="C125" s="39" t="s">
        <v>177</v>
      </c>
      <c r="D125" s="39" t="s">
        <v>76</v>
      </c>
      <c r="E125" s="39"/>
      <c r="F125" s="53"/>
      <c r="G125" s="52">
        <f aca="true" t="shared" si="14" ref="G125:I127">G126</f>
        <v>1280</v>
      </c>
      <c r="H125" s="52">
        <f t="shared" si="14"/>
        <v>1280</v>
      </c>
      <c r="I125" s="52">
        <f t="shared" si="14"/>
        <v>1280</v>
      </c>
    </row>
    <row r="126" spans="1:9" s="3" customFormat="1" ht="28.5">
      <c r="A126" s="17" t="s">
        <v>302</v>
      </c>
      <c r="B126" s="39" t="s">
        <v>212</v>
      </c>
      <c r="C126" s="39" t="s">
        <v>177</v>
      </c>
      <c r="D126" s="39" t="s">
        <v>77</v>
      </c>
      <c r="E126" s="39"/>
      <c r="F126" s="53"/>
      <c r="G126" s="52">
        <f t="shared" si="14"/>
        <v>1280</v>
      </c>
      <c r="H126" s="52">
        <f t="shared" si="14"/>
        <v>1280</v>
      </c>
      <c r="I126" s="52">
        <f t="shared" si="14"/>
        <v>1280</v>
      </c>
    </row>
    <row r="127" spans="1:9" s="3" customFormat="1" ht="28.5">
      <c r="A127" s="17" t="s">
        <v>303</v>
      </c>
      <c r="B127" s="39" t="s">
        <v>212</v>
      </c>
      <c r="C127" s="39" t="s">
        <v>177</v>
      </c>
      <c r="D127" s="39" t="s">
        <v>78</v>
      </c>
      <c r="E127" s="39"/>
      <c r="F127" s="53"/>
      <c r="G127" s="52">
        <f t="shared" si="14"/>
        <v>1280</v>
      </c>
      <c r="H127" s="52">
        <f t="shared" si="14"/>
        <v>1280</v>
      </c>
      <c r="I127" s="52">
        <f t="shared" si="14"/>
        <v>1280</v>
      </c>
    </row>
    <row r="128" spans="1:9" s="3" customFormat="1" ht="27">
      <c r="A128" s="18" t="s">
        <v>85</v>
      </c>
      <c r="B128" s="45" t="s">
        <v>212</v>
      </c>
      <c r="C128" s="45" t="s">
        <v>177</v>
      </c>
      <c r="D128" s="45" t="s">
        <v>78</v>
      </c>
      <c r="E128" s="45" t="s">
        <v>61</v>
      </c>
      <c r="F128" s="46" t="s">
        <v>209</v>
      </c>
      <c r="G128" s="47">
        <v>1280</v>
      </c>
      <c r="H128" s="47">
        <v>1280</v>
      </c>
      <c r="I128" s="47">
        <v>1280</v>
      </c>
    </row>
    <row r="129" spans="1:9" s="3" customFormat="1" ht="42.75">
      <c r="A129" s="17" t="s">
        <v>217</v>
      </c>
      <c r="B129" s="39" t="s">
        <v>212</v>
      </c>
      <c r="C129" s="39" t="s">
        <v>177</v>
      </c>
      <c r="D129" s="39" t="s">
        <v>267</v>
      </c>
      <c r="E129" s="48"/>
      <c r="F129" s="50"/>
      <c r="G129" s="44">
        <f>G130+G134</f>
        <v>2195.8</v>
      </c>
      <c r="H129" s="44">
        <f>H130+H134</f>
        <v>2195.8</v>
      </c>
      <c r="I129" s="44">
        <f>I130+I134</f>
        <v>653.1</v>
      </c>
    </row>
    <row r="130" spans="1:9" s="3" customFormat="1" ht="28.5">
      <c r="A130" s="17" t="s">
        <v>304</v>
      </c>
      <c r="B130" s="39" t="s">
        <v>212</v>
      </c>
      <c r="C130" s="39" t="s">
        <v>177</v>
      </c>
      <c r="D130" s="39" t="s">
        <v>268</v>
      </c>
      <c r="E130" s="39"/>
      <c r="F130" s="50"/>
      <c r="G130" s="44">
        <f aca="true" t="shared" si="15" ref="G130:I131">G131</f>
        <v>1814.7</v>
      </c>
      <c r="H130" s="44">
        <f t="shared" si="15"/>
        <v>1814.7</v>
      </c>
      <c r="I130" s="44">
        <f t="shared" si="15"/>
        <v>272</v>
      </c>
    </row>
    <row r="131" spans="1:9" s="3" customFormat="1" ht="14.25">
      <c r="A131" s="17" t="s">
        <v>266</v>
      </c>
      <c r="B131" s="39" t="s">
        <v>212</v>
      </c>
      <c r="C131" s="39" t="s">
        <v>177</v>
      </c>
      <c r="D131" s="39" t="s">
        <v>269</v>
      </c>
      <c r="E131" s="39"/>
      <c r="F131" s="50"/>
      <c r="G131" s="44">
        <f t="shared" si="15"/>
        <v>1814.7</v>
      </c>
      <c r="H131" s="44">
        <f t="shared" si="15"/>
        <v>1814.7</v>
      </c>
      <c r="I131" s="44">
        <f t="shared" si="15"/>
        <v>272</v>
      </c>
    </row>
    <row r="132" spans="1:9" s="3" customFormat="1" ht="14.25">
      <c r="A132" s="19" t="s">
        <v>305</v>
      </c>
      <c r="B132" s="39" t="s">
        <v>212</v>
      </c>
      <c r="C132" s="39" t="s">
        <v>177</v>
      </c>
      <c r="D132" s="39" t="s">
        <v>51</v>
      </c>
      <c r="E132" s="39"/>
      <c r="F132" s="43"/>
      <c r="G132" s="44">
        <f>SUM(G133:G133)</f>
        <v>1814.7</v>
      </c>
      <c r="H132" s="44">
        <f>SUM(H133:H133)</f>
        <v>1814.7</v>
      </c>
      <c r="I132" s="44">
        <f>SUM(I133:I133)</f>
        <v>272</v>
      </c>
    </row>
    <row r="133" spans="1:9" s="3" customFormat="1" ht="27">
      <c r="A133" s="18" t="s">
        <v>127</v>
      </c>
      <c r="B133" s="45" t="s">
        <v>212</v>
      </c>
      <c r="C133" s="45" t="s">
        <v>177</v>
      </c>
      <c r="D133" s="45" t="s">
        <v>51</v>
      </c>
      <c r="E133" s="45" t="s">
        <v>61</v>
      </c>
      <c r="F133" s="46" t="s">
        <v>29</v>
      </c>
      <c r="G133" s="47">
        <v>1814.7</v>
      </c>
      <c r="H133" s="47">
        <v>1814.7</v>
      </c>
      <c r="I133" s="47">
        <v>272</v>
      </c>
    </row>
    <row r="134" spans="1:9" s="3" customFormat="1" ht="72">
      <c r="A134" s="19" t="s">
        <v>306</v>
      </c>
      <c r="B134" s="39" t="s">
        <v>212</v>
      </c>
      <c r="C134" s="39" t="s">
        <v>177</v>
      </c>
      <c r="D134" s="39" t="s">
        <v>56</v>
      </c>
      <c r="E134" s="39"/>
      <c r="F134" s="50"/>
      <c r="G134" s="44">
        <f aca="true" t="shared" si="16" ref="G134:I135">G135</f>
        <v>381.1</v>
      </c>
      <c r="H134" s="44">
        <f t="shared" si="16"/>
        <v>381.1</v>
      </c>
      <c r="I134" s="44">
        <f t="shared" si="16"/>
        <v>381.1</v>
      </c>
    </row>
    <row r="135" spans="1:9" s="3" customFormat="1" ht="14.25">
      <c r="A135" s="17" t="s">
        <v>266</v>
      </c>
      <c r="B135" s="39" t="s">
        <v>212</v>
      </c>
      <c r="C135" s="39" t="s">
        <v>177</v>
      </c>
      <c r="D135" s="39" t="s">
        <v>57</v>
      </c>
      <c r="E135" s="39"/>
      <c r="F135" s="50"/>
      <c r="G135" s="44">
        <f t="shared" si="16"/>
        <v>381.1</v>
      </c>
      <c r="H135" s="44">
        <f t="shared" si="16"/>
        <v>381.1</v>
      </c>
      <c r="I135" s="44">
        <f t="shared" si="16"/>
        <v>381.1</v>
      </c>
    </row>
    <row r="136" spans="1:9" s="3" customFormat="1" ht="42.75">
      <c r="A136" s="19" t="s">
        <v>307</v>
      </c>
      <c r="B136" s="39" t="s">
        <v>212</v>
      </c>
      <c r="C136" s="39" t="s">
        <v>177</v>
      </c>
      <c r="D136" s="39" t="s">
        <v>58</v>
      </c>
      <c r="E136" s="39"/>
      <c r="F136" s="50"/>
      <c r="G136" s="44">
        <f>SUM(G137:G137)</f>
        <v>381.1</v>
      </c>
      <c r="H136" s="44">
        <f>SUM(H137:H137)</f>
        <v>381.1</v>
      </c>
      <c r="I136" s="44">
        <f>SUM(I137:I137)</f>
        <v>381.1</v>
      </c>
    </row>
    <row r="137" spans="1:9" s="3" customFormat="1" ht="27">
      <c r="A137" s="18" t="s">
        <v>127</v>
      </c>
      <c r="B137" s="45" t="s">
        <v>212</v>
      </c>
      <c r="C137" s="45" t="s">
        <v>177</v>
      </c>
      <c r="D137" s="45" t="s">
        <v>58</v>
      </c>
      <c r="E137" s="45" t="s">
        <v>61</v>
      </c>
      <c r="F137" s="46" t="s">
        <v>29</v>
      </c>
      <c r="G137" s="47">
        <v>381.1</v>
      </c>
      <c r="H137" s="47">
        <v>381.1</v>
      </c>
      <c r="I137" s="47">
        <v>381.1</v>
      </c>
    </row>
    <row r="138" spans="1:9" s="3" customFormat="1" ht="42.75">
      <c r="A138" s="17" t="s">
        <v>308</v>
      </c>
      <c r="B138" s="39" t="s">
        <v>212</v>
      </c>
      <c r="C138" s="39" t="s">
        <v>177</v>
      </c>
      <c r="D138" s="39" t="s">
        <v>35</v>
      </c>
      <c r="E138" s="39"/>
      <c r="F138" s="43"/>
      <c r="G138" s="44">
        <f aca="true" t="shared" si="17" ref="G138:I141">G139</f>
        <v>3140</v>
      </c>
      <c r="H138" s="44">
        <f t="shared" si="17"/>
        <v>3140</v>
      </c>
      <c r="I138" s="44">
        <f t="shared" si="17"/>
        <v>3140</v>
      </c>
    </row>
    <row r="139" spans="1:15" s="3" customFormat="1" ht="28.5">
      <c r="A139" s="17" t="s">
        <v>309</v>
      </c>
      <c r="B139" s="39" t="s">
        <v>212</v>
      </c>
      <c r="C139" s="39" t="s">
        <v>177</v>
      </c>
      <c r="D139" s="39" t="s">
        <v>36</v>
      </c>
      <c r="E139" s="39"/>
      <c r="F139" s="43"/>
      <c r="G139" s="44">
        <f t="shared" si="17"/>
        <v>3140</v>
      </c>
      <c r="H139" s="44">
        <f t="shared" si="17"/>
        <v>3140</v>
      </c>
      <c r="I139" s="44">
        <f t="shared" si="17"/>
        <v>3140</v>
      </c>
      <c r="O139" s="4"/>
    </row>
    <row r="140" spans="1:9" s="4" customFormat="1" ht="14.25">
      <c r="A140" s="17" t="s">
        <v>47</v>
      </c>
      <c r="B140" s="39" t="s">
        <v>212</v>
      </c>
      <c r="C140" s="39" t="s">
        <v>177</v>
      </c>
      <c r="D140" s="39" t="s">
        <v>37</v>
      </c>
      <c r="E140" s="39"/>
      <c r="F140" s="43"/>
      <c r="G140" s="44">
        <f t="shared" si="17"/>
        <v>3140</v>
      </c>
      <c r="H140" s="44">
        <f t="shared" si="17"/>
        <v>3140</v>
      </c>
      <c r="I140" s="44">
        <f t="shared" si="17"/>
        <v>3140</v>
      </c>
    </row>
    <row r="141" spans="1:15" s="4" customFormat="1" ht="28.5">
      <c r="A141" s="19" t="s">
        <v>48</v>
      </c>
      <c r="B141" s="39" t="s">
        <v>212</v>
      </c>
      <c r="C141" s="39" t="s">
        <v>177</v>
      </c>
      <c r="D141" s="39" t="s">
        <v>49</v>
      </c>
      <c r="E141" s="39"/>
      <c r="F141" s="43"/>
      <c r="G141" s="44">
        <f t="shared" si="17"/>
        <v>3140</v>
      </c>
      <c r="H141" s="44">
        <f t="shared" si="17"/>
        <v>3140</v>
      </c>
      <c r="I141" s="44">
        <f t="shared" si="17"/>
        <v>3140</v>
      </c>
      <c r="O141" s="3"/>
    </row>
    <row r="142" spans="1:9" s="3" customFormat="1" ht="13.5">
      <c r="A142" s="18" t="s">
        <v>65</v>
      </c>
      <c r="B142" s="45" t="s">
        <v>212</v>
      </c>
      <c r="C142" s="45" t="s">
        <v>177</v>
      </c>
      <c r="D142" s="45" t="s">
        <v>49</v>
      </c>
      <c r="E142" s="45" t="s">
        <v>64</v>
      </c>
      <c r="F142" s="46" t="s">
        <v>209</v>
      </c>
      <c r="G142" s="47">
        <v>3140</v>
      </c>
      <c r="H142" s="47">
        <v>3140</v>
      </c>
      <c r="I142" s="47">
        <v>3140</v>
      </c>
    </row>
    <row r="143" spans="1:9" s="3" customFormat="1" ht="14.25">
      <c r="A143" s="17" t="s">
        <v>74</v>
      </c>
      <c r="B143" s="39" t="s">
        <v>212</v>
      </c>
      <c r="C143" s="39" t="s">
        <v>177</v>
      </c>
      <c r="D143" s="39" t="s">
        <v>226</v>
      </c>
      <c r="E143" s="48"/>
      <c r="F143" s="50"/>
      <c r="G143" s="44">
        <f aca="true" t="shared" si="18" ref="G143:I144">G144</f>
        <v>10200</v>
      </c>
      <c r="H143" s="44">
        <f t="shared" si="18"/>
        <v>10200</v>
      </c>
      <c r="I143" s="44">
        <f t="shared" si="18"/>
        <v>10200</v>
      </c>
    </row>
    <row r="144" spans="1:9" s="3" customFormat="1" ht="14.25">
      <c r="A144" s="19" t="s">
        <v>75</v>
      </c>
      <c r="B144" s="39" t="s">
        <v>212</v>
      </c>
      <c r="C144" s="39" t="s">
        <v>177</v>
      </c>
      <c r="D144" s="39" t="s">
        <v>227</v>
      </c>
      <c r="E144" s="48"/>
      <c r="F144" s="50"/>
      <c r="G144" s="44">
        <f t="shared" si="18"/>
        <v>10200</v>
      </c>
      <c r="H144" s="44">
        <f t="shared" si="18"/>
        <v>10200</v>
      </c>
      <c r="I144" s="44">
        <f t="shared" si="18"/>
        <v>10200</v>
      </c>
    </row>
    <row r="145" spans="1:9" s="3" customFormat="1" ht="14.25">
      <c r="A145" s="19" t="s">
        <v>75</v>
      </c>
      <c r="B145" s="39" t="s">
        <v>212</v>
      </c>
      <c r="C145" s="39" t="s">
        <v>177</v>
      </c>
      <c r="D145" s="39" t="s">
        <v>228</v>
      </c>
      <c r="E145" s="48"/>
      <c r="F145" s="50"/>
      <c r="G145" s="44">
        <f>G146+G148+G150+G152</f>
        <v>10200</v>
      </c>
      <c r="H145" s="44">
        <f>H147+H149+H151+H153</f>
        <v>10200</v>
      </c>
      <c r="I145" s="44">
        <f>I147+I149+I151+I153</f>
        <v>10200</v>
      </c>
    </row>
    <row r="146" spans="1:9" s="3" customFormat="1" ht="28.5">
      <c r="A146" s="17" t="s">
        <v>310</v>
      </c>
      <c r="B146" s="39" t="s">
        <v>212</v>
      </c>
      <c r="C146" s="39" t="s">
        <v>177</v>
      </c>
      <c r="D146" s="39" t="s">
        <v>259</v>
      </c>
      <c r="E146" s="48"/>
      <c r="F146" s="50"/>
      <c r="G146" s="44">
        <f>SUM(G147:G147)</f>
        <v>1500</v>
      </c>
      <c r="H146" s="44">
        <f>SUM(H147:H147)</f>
        <v>1500</v>
      </c>
      <c r="I146" s="44">
        <f>SUM(I147:I147)</f>
        <v>1500</v>
      </c>
    </row>
    <row r="147" spans="1:9" s="3" customFormat="1" ht="27">
      <c r="A147" s="18" t="s">
        <v>85</v>
      </c>
      <c r="B147" s="45" t="s">
        <v>212</v>
      </c>
      <c r="C147" s="45" t="s">
        <v>177</v>
      </c>
      <c r="D147" s="45" t="s">
        <v>259</v>
      </c>
      <c r="E147" s="45" t="s">
        <v>61</v>
      </c>
      <c r="F147" s="46" t="s">
        <v>209</v>
      </c>
      <c r="G147" s="47">
        <v>1500</v>
      </c>
      <c r="H147" s="47">
        <v>1500</v>
      </c>
      <c r="I147" s="47">
        <v>1500</v>
      </c>
    </row>
    <row r="148" spans="1:9" s="3" customFormat="1" ht="28.5">
      <c r="A148" s="17" t="s">
        <v>262</v>
      </c>
      <c r="B148" s="39" t="s">
        <v>212</v>
      </c>
      <c r="C148" s="39" t="s">
        <v>177</v>
      </c>
      <c r="D148" s="39" t="s">
        <v>260</v>
      </c>
      <c r="E148" s="48"/>
      <c r="F148" s="50"/>
      <c r="G148" s="44">
        <f>G149</f>
        <v>1600</v>
      </c>
      <c r="H148" s="44">
        <f>H149</f>
        <v>1600</v>
      </c>
      <c r="I148" s="44">
        <f>I149</f>
        <v>1600</v>
      </c>
    </row>
    <row r="149" spans="1:9" s="3" customFormat="1" ht="27">
      <c r="A149" s="18" t="s">
        <v>85</v>
      </c>
      <c r="B149" s="45" t="s">
        <v>212</v>
      </c>
      <c r="C149" s="45" t="s">
        <v>177</v>
      </c>
      <c r="D149" s="45" t="s">
        <v>260</v>
      </c>
      <c r="E149" s="45" t="s">
        <v>61</v>
      </c>
      <c r="F149" s="46" t="s">
        <v>209</v>
      </c>
      <c r="G149" s="47">
        <v>1600</v>
      </c>
      <c r="H149" s="47">
        <v>1600</v>
      </c>
      <c r="I149" s="47">
        <v>1600</v>
      </c>
    </row>
    <row r="150" spans="1:9" s="3" customFormat="1" ht="28.5">
      <c r="A150" s="17" t="s">
        <v>324</v>
      </c>
      <c r="B150" s="39" t="s">
        <v>212</v>
      </c>
      <c r="C150" s="39" t="s">
        <v>177</v>
      </c>
      <c r="D150" s="39" t="s">
        <v>323</v>
      </c>
      <c r="E150" s="45"/>
      <c r="F150" s="46"/>
      <c r="G150" s="44">
        <f>G151</f>
        <v>700</v>
      </c>
      <c r="H150" s="44">
        <f>H151</f>
        <v>700</v>
      </c>
      <c r="I150" s="44">
        <f>I151</f>
        <v>700</v>
      </c>
    </row>
    <row r="151" spans="1:9" s="3" customFormat="1" ht="27">
      <c r="A151" s="18" t="s">
        <v>85</v>
      </c>
      <c r="B151" s="45" t="s">
        <v>212</v>
      </c>
      <c r="C151" s="45" t="s">
        <v>177</v>
      </c>
      <c r="D151" s="45" t="s">
        <v>323</v>
      </c>
      <c r="E151" s="45" t="s">
        <v>61</v>
      </c>
      <c r="F151" s="46" t="s">
        <v>209</v>
      </c>
      <c r="G151" s="47">
        <v>700</v>
      </c>
      <c r="H151" s="47">
        <v>700</v>
      </c>
      <c r="I151" s="47">
        <v>700</v>
      </c>
    </row>
    <row r="152" spans="1:9" s="3" customFormat="1" ht="28.5">
      <c r="A152" s="17" t="s">
        <v>383</v>
      </c>
      <c r="B152" s="39" t="s">
        <v>212</v>
      </c>
      <c r="C152" s="39" t="s">
        <v>177</v>
      </c>
      <c r="D152" s="39" t="s">
        <v>382</v>
      </c>
      <c r="E152" s="48"/>
      <c r="F152" s="50"/>
      <c r="G152" s="44">
        <f>G153</f>
        <v>6400</v>
      </c>
      <c r="H152" s="44">
        <f>H153</f>
        <v>6400</v>
      </c>
      <c r="I152" s="44">
        <f>I153</f>
        <v>6400</v>
      </c>
    </row>
    <row r="153" spans="1:9" s="3" customFormat="1" ht="13.5">
      <c r="A153" s="18" t="s">
        <v>72</v>
      </c>
      <c r="B153" s="45" t="s">
        <v>212</v>
      </c>
      <c r="C153" s="45" t="s">
        <v>177</v>
      </c>
      <c r="D153" s="45" t="s">
        <v>382</v>
      </c>
      <c r="E153" s="54" t="s">
        <v>338</v>
      </c>
      <c r="F153" s="46" t="s">
        <v>216</v>
      </c>
      <c r="G153" s="47">
        <v>6400</v>
      </c>
      <c r="H153" s="47">
        <v>6400</v>
      </c>
      <c r="I153" s="47">
        <v>6400</v>
      </c>
    </row>
    <row r="154" spans="1:9" s="3" customFormat="1" ht="14.25">
      <c r="A154" s="17" t="s">
        <v>139</v>
      </c>
      <c r="B154" s="39" t="s">
        <v>212</v>
      </c>
      <c r="C154" s="39" t="s">
        <v>165</v>
      </c>
      <c r="D154" s="54"/>
      <c r="E154" s="54"/>
      <c r="F154" s="46"/>
      <c r="G154" s="44">
        <f>G155+G159</f>
        <v>12386</v>
      </c>
      <c r="H154" s="44">
        <f>H155+H159</f>
        <v>12386</v>
      </c>
      <c r="I154" s="44">
        <f>I155+I159</f>
        <v>12386</v>
      </c>
    </row>
    <row r="155" spans="1:9" s="3" customFormat="1" ht="28.5">
      <c r="A155" s="22" t="s">
        <v>263</v>
      </c>
      <c r="B155" s="39" t="s">
        <v>212</v>
      </c>
      <c r="C155" s="39" t="s">
        <v>165</v>
      </c>
      <c r="D155" s="39" t="s">
        <v>271</v>
      </c>
      <c r="E155" s="48"/>
      <c r="F155" s="43"/>
      <c r="G155" s="44">
        <f aca="true" t="shared" si="19" ref="G155:I157">G156</f>
        <v>416</v>
      </c>
      <c r="H155" s="44">
        <f t="shared" si="19"/>
        <v>416</v>
      </c>
      <c r="I155" s="44">
        <f t="shared" si="19"/>
        <v>416</v>
      </c>
    </row>
    <row r="156" spans="1:15" s="3" customFormat="1" ht="28.5">
      <c r="A156" s="22" t="s">
        <v>270</v>
      </c>
      <c r="B156" s="39" t="s">
        <v>212</v>
      </c>
      <c r="C156" s="39" t="s">
        <v>165</v>
      </c>
      <c r="D156" s="39" t="s">
        <v>272</v>
      </c>
      <c r="E156" s="48"/>
      <c r="F156" s="43"/>
      <c r="G156" s="44">
        <f t="shared" si="19"/>
        <v>416</v>
      </c>
      <c r="H156" s="44">
        <f t="shared" si="19"/>
        <v>416</v>
      </c>
      <c r="I156" s="44">
        <f t="shared" si="19"/>
        <v>416</v>
      </c>
      <c r="O156" s="1"/>
    </row>
    <row r="157" spans="1:9" ht="28.5">
      <c r="A157" s="22" t="s">
        <v>264</v>
      </c>
      <c r="B157" s="39" t="s">
        <v>212</v>
      </c>
      <c r="C157" s="39" t="s">
        <v>165</v>
      </c>
      <c r="D157" s="39" t="s">
        <v>273</v>
      </c>
      <c r="E157" s="39"/>
      <c r="F157" s="43"/>
      <c r="G157" s="44">
        <f t="shared" si="19"/>
        <v>416</v>
      </c>
      <c r="H157" s="44">
        <f t="shared" si="19"/>
        <v>416</v>
      </c>
      <c r="I157" s="44">
        <f t="shared" si="19"/>
        <v>416</v>
      </c>
    </row>
    <row r="158" spans="1:9" ht="13.5">
      <c r="A158" s="18" t="s">
        <v>65</v>
      </c>
      <c r="B158" s="45" t="s">
        <v>212</v>
      </c>
      <c r="C158" s="45" t="s">
        <v>165</v>
      </c>
      <c r="D158" s="45" t="s">
        <v>273</v>
      </c>
      <c r="E158" s="45" t="s">
        <v>64</v>
      </c>
      <c r="F158" s="46" t="s">
        <v>209</v>
      </c>
      <c r="G158" s="47">
        <v>416</v>
      </c>
      <c r="H158" s="47">
        <v>416</v>
      </c>
      <c r="I158" s="47">
        <v>416</v>
      </c>
    </row>
    <row r="159" spans="1:9" ht="14.25">
      <c r="A159" s="17" t="s">
        <v>197</v>
      </c>
      <c r="B159" s="39" t="s">
        <v>212</v>
      </c>
      <c r="C159" s="39" t="s">
        <v>165</v>
      </c>
      <c r="D159" s="39" t="s">
        <v>226</v>
      </c>
      <c r="E159" s="48"/>
      <c r="F159" s="50"/>
      <c r="G159" s="44">
        <f aca="true" t="shared" si="20" ref="G159:I160">G160</f>
        <v>11970</v>
      </c>
      <c r="H159" s="44">
        <f t="shared" si="20"/>
        <v>11970</v>
      </c>
      <c r="I159" s="44">
        <f t="shared" si="20"/>
        <v>11970</v>
      </c>
    </row>
    <row r="160" spans="1:9" ht="14.25">
      <c r="A160" s="19" t="s">
        <v>198</v>
      </c>
      <c r="B160" s="39" t="s">
        <v>212</v>
      </c>
      <c r="C160" s="39" t="s">
        <v>165</v>
      </c>
      <c r="D160" s="39" t="s">
        <v>227</v>
      </c>
      <c r="E160" s="48"/>
      <c r="F160" s="50"/>
      <c r="G160" s="44">
        <f t="shared" si="20"/>
        <v>11970</v>
      </c>
      <c r="H160" s="44">
        <f t="shared" si="20"/>
        <v>11970</v>
      </c>
      <c r="I160" s="44">
        <f t="shared" si="20"/>
        <v>11970</v>
      </c>
    </row>
    <row r="161" spans="1:9" ht="14.25">
      <c r="A161" s="19" t="s">
        <v>198</v>
      </c>
      <c r="B161" s="39" t="s">
        <v>212</v>
      </c>
      <c r="C161" s="39" t="s">
        <v>165</v>
      </c>
      <c r="D161" s="39" t="s">
        <v>228</v>
      </c>
      <c r="E161" s="48"/>
      <c r="F161" s="50"/>
      <c r="G161" s="44">
        <f>G162+G164</f>
        <v>11970</v>
      </c>
      <c r="H161" s="44">
        <f>H162+H164</f>
        <v>11970</v>
      </c>
      <c r="I161" s="44">
        <f>I162+I164</f>
        <v>11970</v>
      </c>
    </row>
    <row r="162" spans="1:9" ht="14.25">
      <c r="A162" s="17" t="s">
        <v>265</v>
      </c>
      <c r="B162" s="39" t="s">
        <v>212</v>
      </c>
      <c r="C162" s="39" t="s">
        <v>165</v>
      </c>
      <c r="D162" s="39" t="s">
        <v>274</v>
      </c>
      <c r="E162" s="48"/>
      <c r="F162" s="43"/>
      <c r="G162" s="44">
        <f>G163</f>
        <v>11170</v>
      </c>
      <c r="H162" s="44">
        <f>H163</f>
        <v>11170</v>
      </c>
      <c r="I162" s="44">
        <f>I163</f>
        <v>11170</v>
      </c>
    </row>
    <row r="163" spans="1:9" ht="27">
      <c r="A163" s="18" t="s">
        <v>85</v>
      </c>
      <c r="B163" s="45" t="s">
        <v>212</v>
      </c>
      <c r="C163" s="45" t="s">
        <v>165</v>
      </c>
      <c r="D163" s="45" t="s">
        <v>274</v>
      </c>
      <c r="E163" s="45" t="s">
        <v>61</v>
      </c>
      <c r="F163" s="46" t="s">
        <v>209</v>
      </c>
      <c r="G163" s="47">
        <v>11170</v>
      </c>
      <c r="H163" s="47">
        <v>11170</v>
      </c>
      <c r="I163" s="47">
        <v>11170</v>
      </c>
    </row>
    <row r="164" spans="1:9" ht="42.75">
      <c r="A164" s="17" t="s">
        <v>73</v>
      </c>
      <c r="B164" s="39" t="s">
        <v>212</v>
      </c>
      <c r="C164" s="39" t="s">
        <v>165</v>
      </c>
      <c r="D164" s="39" t="s">
        <v>79</v>
      </c>
      <c r="E164" s="48"/>
      <c r="F164" s="50"/>
      <c r="G164" s="44">
        <f>G165</f>
        <v>800</v>
      </c>
      <c r="H164" s="44">
        <f>H165</f>
        <v>800</v>
      </c>
      <c r="I164" s="44">
        <f>I165</f>
        <v>800</v>
      </c>
    </row>
    <row r="165" spans="1:9" ht="13.5">
      <c r="A165" s="18" t="s">
        <v>72</v>
      </c>
      <c r="B165" s="45" t="s">
        <v>212</v>
      </c>
      <c r="C165" s="45" t="s">
        <v>165</v>
      </c>
      <c r="D165" s="45" t="s">
        <v>79</v>
      </c>
      <c r="E165" s="45" t="s">
        <v>338</v>
      </c>
      <c r="F165" s="46" t="s">
        <v>209</v>
      </c>
      <c r="G165" s="47">
        <v>800</v>
      </c>
      <c r="H165" s="47">
        <v>800</v>
      </c>
      <c r="I165" s="47">
        <v>800</v>
      </c>
    </row>
    <row r="166" spans="1:9" ht="14.25">
      <c r="A166" s="17" t="s">
        <v>151</v>
      </c>
      <c r="B166" s="39" t="s">
        <v>212</v>
      </c>
      <c r="C166" s="39" t="s">
        <v>152</v>
      </c>
      <c r="D166" s="39" t="s">
        <v>170</v>
      </c>
      <c r="E166" s="39" t="s">
        <v>170</v>
      </c>
      <c r="F166" s="43"/>
      <c r="G166" s="44">
        <f>G167+G182+G201+G241</f>
        <v>198530.19999999998</v>
      </c>
      <c r="H166" s="44">
        <f>H167+H182+H201+H241</f>
        <v>174631.6</v>
      </c>
      <c r="I166" s="44">
        <f>I167+I182+I201+I241</f>
        <v>158148.4</v>
      </c>
    </row>
    <row r="167" spans="1:9" ht="14.25">
      <c r="A167" s="17" t="s">
        <v>153</v>
      </c>
      <c r="B167" s="39" t="s">
        <v>212</v>
      </c>
      <c r="C167" s="39" t="s">
        <v>154</v>
      </c>
      <c r="D167" s="39" t="s">
        <v>170</v>
      </c>
      <c r="E167" s="39" t="s">
        <v>170</v>
      </c>
      <c r="F167" s="43"/>
      <c r="G167" s="44">
        <f>G168+G175</f>
        <v>18165.5</v>
      </c>
      <c r="H167" s="44">
        <f>H168+H173</f>
        <v>21464.1</v>
      </c>
      <c r="I167" s="44">
        <f>I168+I173</f>
        <v>6590.9</v>
      </c>
    </row>
    <row r="168" spans="1:9" ht="42.75">
      <c r="A168" s="17" t="s">
        <v>311</v>
      </c>
      <c r="B168" s="39" t="s">
        <v>212</v>
      </c>
      <c r="C168" s="39" t="s">
        <v>154</v>
      </c>
      <c r="D168" s="39" t="s">
        <v>91</v>
      </c>
      <c r="E168" s="39"/>
      <c r="F168" s="43"/>
      <c r="G168" s="44">
        <f aca="true" t="shared" si="21" ref="G168:I171">G169</f>
        <v>11574.6</v>
      </c>
      <c r="H168" s="44">
        <f t="shared" si="21"/>
        <v>14873.2</v>
      </c>
      <c r="I168" s="44">
        <f t="shared" si="21"/>
        <v>0</v>
      </c>
    </row>
    <row r="169" spans="1:9" ht="28.5">
      <c r="A169" s="17" t="s">
        <v>99</v>
      </c>
      <c r="B169" s="39" t="s">
        <v>212</v>
      </c>
      <c r="C169" s="39" t="s">
        <v>154</v>
      </c>
      <c r="D169" s="39" t="s">
        <v>95</v>
      </c>
      <c r="E169" s="39"/>
      <c r="F169" s="43"/>
      <c r="G169" s="44">
        <f t="shared" si="21"/>
        <v>11574.6</v>
      </c>
      <c r="H169" s="44">
        <f t="shared" si="21"/>
        <v>14873.2</v>
      </c>
      <c r="I169" s="44">
        <f t="shared" si="21"/>
        <v>0</v>
      </c>
    </row>
    <row r="170" spans="1:9" ht="42.75">
      <c r="A170" s="17" t="s">
        <v>312</v>
      </c>
      <c r="B170" s="39" t="s">
        <v>212</v>
      </c>
      <c r="C170" s="39" t="s">
        <v>154</v>
      </c>
      <c r="D170" s="39" t="s">
        <v>9</v>
      </c>
      <c r="E170" s="45"/>
      <c r="F170" s="46"/>
      <c r="G170" s="44">
        <f t="shared" si="21"/>
        <v>11574.6</v>
      </c>
      <c r="H170" s="44">
        <f t="shared" si="21"/>
        <v>14873.2</v>
      </c>
      <c r="I170" s="44">
        <f t="shared" si="21"/>
        <v>0</v>
      </c>
    </row>
    <row r="171" spans="1:9" ht="42.75">
      <c r="A171" s="17" t="s">
        <v>315</v>
      </c>
      <c r="B171" s="39" t="s">
        <v>212</v>
      </c>
      <c r="C171" s="39" t="s">
        <v>154</v>
      </c>
      <c r="D171" s="39" t="s">
        <v>339</v>
      </c>
      <c r="E171" s="45"/>
      <c r="F171" s="46"/>
      <c r="G171" s="44">
        <f t="shared" si="21"/>
        <v>11574.6</v>
      </c>
      <c r="H171" s="44">
        <f t="shared" si="21"/>
        <v>14873.2</v>
      </c>
      <c r="I171" s="44">
        <f t="shared" si="21"/>
        <v>0</v>
      </c>
    </row>
    <row r="172" spans="1:11" ht="13.5">
      <c r="A172" s="18" t="s">
        <v>30</v>
      </c>
      <c r="B172" s="45" t="s">
        <v>212</v>
      </c>
      <c r="C172" s="45" t="s">
        <v>154</v>
      </c>
      <c r="D172" s="45" t="s">
        <v>339</v>
      </c>
      <c r="E172" s="45" t="s">
        <v>61</v>
      </c>
      <c r="F172" s="46" t="s">
        <v>340</v>
      </c>
      <c r="G172" s="47">
        <v>11574.6</v>
      </c>
      <c r="H172" s="47">
        <v>14873.2</v>
      </c>
      <c r="I172" s="47">
        <v>0</v>
      </c>
      <c r="K172" s="68">
        <f>H172-G172</f>
        <v>3298.6000000000004</v>
      </c>
    </row>
    <row r="173" spans="1:9" ht="14.25">
      <c r="A173" s="17" t="s">
        <v>74</v>
      </c>
      <c r="B173" s="39" t="s">
        <v>212</v>
      </c>
      <c r="C173" s="39" t="s">
        <v>154</v>
      </c>
      <c r="D173" s="39" t="s">
        <v>226</v>
      </c>
      <c r="E173" s="55"/>
      <c r="F173" s="43"/>
      <c r="G173" s="44">
        <f aca="true" t="shared" si="22" ref="G173:I174">G174</f>
        <v>6590.9</v>
      </c>
      <c r="H173" s="44">
        <f t="shared" si="22"/>
        <v>6590.9</v>
      </c>
      <c r="I173" s="44">
        <f t="shared" si="22"/>
        <v>6590.9</v>
      </c>
    </row>
    <row r="174" spans="1:9" ht="14.25">
      <c r="A174" s="19" t="s">
        <v>75</v>
      </c>
      <c r="B174" s="39" t="s">
        <v>212</v>
      </c>
      <c r="C174" s="39" t="s">
        <v>154</v>
      </c>
      <c r="D174" s="39" t="s">
        <v>227</v>
      </c>
      <c r="E174" s="55"/>
      <c r="F174" s="43"/>
      <c r="G174" s="44">
        <f t="shared" si="22"/>
        <v>6590.9</v>
      </c>
      <c r="H174" s="44">
        <f t="shared" si="22"/>
        <v>6590.9</v>
      </c>
      <c r="I174" s="44">
        <f t="shared" si="22"/>
        <v>6590.9</v>
      </c>
    </row>
    <row r="175" spans="1:9" ht="14.25">
      <c r="A175" s="19" t="s">
        <v>75</v>
      </c>
      <c r="B175" s="39" t="s">
        <v>212</v>
      </c>
      <c r="C175" s="39" t="s">
        <v>154</v>
      </c>
      <c r="D175" s="39" t="s">
        <v>228</v>
      </c>
      <c r="E175" s="55"/>
      <c r="F175" s="43"/>
      <c r="G175" s="44">
        <f>G176+G178+G180</f>
        <v>6590.9</v>
      </c>
      <c r="H175" s="44">
        <f>H178+H180+H176</f>
        <v>6590.9</v>
      </c>
      <c r="I175" s="44">
        <f>I178+I180+I176</f>
        <v>6590.9</v>
      </c>
    </row>
    <row r="176" spans="1:15" ht="14.25">
      <c r="A176" s="17" t="s">
        <v>341</v>
      </c>
      <c r="B176" s="39" t="s">
        <v>212</v>
      </c>
      <c r="C176" s="39" t="s">
        <v>154</v>
      </c>
      <c r="D176" s="39" t="s">
        <v>342</v>
      </c>
      <c r="E176" s="45"/>
      <c r="F176" s="46"/>
      <c r="G176" s="44">
        <f>G177</f>
        <v>620</v>
      </c>
      <c r="H176" s="44">
        <f>H177</f>
        <v>620</v>
      </c>
      <c r="I176" s="44">
        <f>I177</f>
        <v>620</v>
      </c>
      <c r="O176" s="2"/>
    </row>
    <row r="177" spans="1:9" s="2" customFormat="1" ht="13.5">
      <c r="A177" s="18" t="s">
        <v>30</v>
      </c>
      <c r="B177" s="45" t="s">
        <v>212</v>
      </c>
      <c r="C177" s="45" t="s">
        <v>154</v>
      </c>
      <c r="D177" s="45" t="s">
        <v>342</v>
      </c>
      <c r="E177" s="45" t="s">
        <v>61</v>
      </c>
      <c r="F177" s="46" t="s">
        <v>209</v>
      </c>
      <c r="G177" s="47">
        <v>620</v>
      </c>
      <c r="H177" s="47">
        <v>620</v>
      </c>
      <c r="I177" s="47">
        <v>620</v>
      </c>
    </row>
    <row r="178" spans="1:9" s="2" customFormat="1" ht="14.25">
      <c r="A178" s="17" t="s">
        <v>114</v>
      </c>
      <c r="B178" s="39" t="s">
        <v>212</v>
      </c>
      <c r="C178" s="39" t="s">
        <v>154</v>
      </c>
      <c r="D178" s="39" t="s">
        <v>1</v>
      </c>
      <c r="E178" s="55"/>
      <c r="F178" s="43"/>
      <c r="G178" s="44">
        <f>SUM(G179:G179)</f>
        <v>5870.9</v>
      </c>
      <c r="H178" s="44">
        <f>SUM(H179:H179)</f>
        <v>5870.9</v>
      </c>
      <c r="I178" s="44">
        <f>SUM(I179:I179)</f>
        <v>5870.9</v>
      </c>
    </row>
    <row r="179" spans="1:15" s="2" customFormat="1" ht="27">
      <c r="A179" s="18" t="s">
        <v>85</v>
      </c>
      <c r="B179" s="45" t="s">
        <v>212</v>
      </c>
      <c r="C179" s="45" t="s">
        <v>154</v>
      </c>
      <c r="D179" s="45" t="s">
        <v>1</v>
      </c>
      <c r="E179" s="45" t="s">
        <v>61</v>
      </c>
      <c r="F179" s="46" t="s">
        <v>209</v>
      </c>
      <c r="G179" s="47">
        <v>5870.9</v>
      </c>
      <c r="H179" s="47">
        <v>5870.9</v>
      </c>
      <c r="I179" s="47">
        <v>5870.9</v>
      </c>
      <c r="O179" s="1"/>
    </row>
    <row r="180" spans="1:9" ht="28.5">
      <c r="A180" s="17" t="s">
        <v>107</v>
      </c>
      <c r="B180" s="39" t="s">
        <v>212</v>
      </c>
      <c r="C180" s="39" t="s">
        <v>154</v>
      </c>
      <c r="D180" s="39" t="s">
        <v>104</v>
      </c>
      <c r="E180" s="45"/>
      <c r="F180" s="46"/>
      <c r="G180" s="44">
        <f>G181</f>
        <v>100</v>
      </c>
      <c r="H180" s="44">
        <f>H181</f>
        <v>100</v>
      </c>
      <c r="I180" s="44">
        <f>I181</f>
        <v>100</v>
      </c>
    </row>
    <row r="181" spans="1:9" ht="27">
      <c r="A181" s="18" t="s">
        <v>66</v>
      </c>
      <c r="B181" s="45" t="s">
        <v>212</v>
      </c>
      <c r="C181" s="45" t="s">
        <v>154</v>
      </c>
      <c r="D181" s="45" t="s">
        <v>104</v>
      </c>
      <c r="E181" s="45" t="s">
        <v>67</v>
      </c>
      <c r="F181" s="46" t="s">
        <v>209</v>
      </c>
      <c r="G181" s="47">
        <v>100</v>
      </c>
      <c r="H181" s="47">
        <v>100</v>
      </c>
      <c r="I181" s="47">
        <v>100</v>
      </c>
    </row>
    <row r="182" spans="1:9" ht="14.25">
      <c r="A182" s="17" t="s">
        <v>155</v>
      </c>
      <c r="B182" s="39" t="s">
        <v>212</v>
      </c>
      <c r="C182" s="39" t="s">
        <v>156</v>
      </c>
      <c r="D182" s="39" t="s">
        <v>170</v>
      </c>
      <c r="E182" s="39" t="s">
        <v>170</v>
      </c>
      <c r="F182" s="53"/>
      <c r="G182" s="44">
        <f>G188+G183</f>
        <v>2550</v>
      </c>
      <c r="H182" s="44">
        <f>H188+H183</f>
        <v>4160</v>
      </c>
      <c r="I182" s="44">
        <f>I188+I183</f>
        <v>2550</v>
      </c>
    </row>
    <row r="183" spans="1:9" ht="61.5" customHeight="1">
      <c r="A183" s="17" t="s">
        <v>384</v>
      </c>
      <c r="B183" s="39" t="s">
        <v>212</v>
      </c>
      <c r="C183" s="39" t="s">
        <v>156</v>
      </c>
      <c r="D183" s="39" t="s">
        <v>389</v>
      </c>
      <c r="E183" s="39"/>
      <c r="F183" s="53"/>
      <c r="G183" s="44">
        <f>G184</f>
        <v>1000</v>
      </c>
      <c r="H183" s="44">
        <f aca="true" t="shared" si="23" ref="H183:I186">H184</f>
        <v>2610</v>
      </c>
      <c r="I183" s="44">
        <f t="shared" si="23"/>
        <v>1000</v>
      </c>
    </row>
    <row r="184" spans="1:9" ht="28.5">
      <c r="A184" s="17" t="s">
        <v>385</v>
      </c>
      <c r="B184" s="39" t="s">
        <v>212</v>
      </c>
      <c r="C184" s="39" t="s">
        <v>156</v>
      </c>
      <c r="D184" s="39" t="s">
        <v>388</v>
      </c>
      <c r="E184" s="39"/>
      <c r="F184" s="53"/>
      <c r="G184" s="44">
        <f>G185</f>
        <v>1000</v>
      </c>
      <c r="H184" s="44">
        <f t="shared" si="23"/>
        <v>2610</v>
      </c>
      <c r="I184" s="44">
        <f t="shared" si="23"/>
        <v>1000</v>
      </c>
    </row>
    <row r="185" spans="1:9" ht="28.5">
      <c r="A185" s="17" t="s">
        <v>386</v>
      </c>
      <c r="B185" s="39" t="s">
        <v>212</v>
      </c>
      <c r="C185" s="39" t="s">
        <v>156</v>
      </c>
      <c r="D185" s="39" t="s">
        <v>358</v>
      </c>
      <c r="E185" s="39"/>
      <c r="F185" s="53"/>
      <c r="G185" s="44">
        <f>G186</f>
        <v>1000</v>
      </c>
      <c r="H185" s="44">
        <f t="shared" si="23"/>
        <v>2610</v>
      </c>
      <c r="I185" s="44">
        <f t="shared" si="23"/>
        <v>1000</v>
      </c>
    </row>
    <row r="186" spans="1:9" ht="14.25">
      <c r="A186" s="17" t="s">
        <v>387</v>
      </c>
      <c r="B186" s="39" t="s">
        <v>212</v>
      </c>
      <c r="C186" s="39" t="s">
        <v>156</v>
      </c>
      <c r="D186" s="39" t="s">
        <v>410</v>
      </c>
      <c r="E186" s="39"/>
      <c r="F186" s="53"/>
      <c r="G186" s="44">
        <f>G187</f>
        <v>1000</v>
      </c>
      <c r="H186" s="44">
        <f t="shared" si="23"/>
        <v>2610</v>
      </c>
      <c r="I186" s="44">
        <f t="shared" si="23"/>
        <v>1000</v>
      </c>
    </row>
    <row r="187" spans="1:9" ht="13.5">
      <c r="A187" s="18" t="s">
        <v>387</v>
      </c>
      <c r="B187" s="45" t="s">
        <v>212</v>
      </c>
      <c r="C187" s="45" t="s">
        <v>156</v>
      </c>
      <c r="D187" s="45" t="s">
        <v>410</v>
      </c>
      <c r="E187" s="45" t="s">
        <v>61</v>
      </c>
      <c r="F187" s="46" t="s">
        <v>209</v>
      </c>
      <c r="G187" s="47">
        <v>1000</v>
      </c>
      <c r="H187" s="47">
        <f>1000+1610</f>
        <v>2610</v>
      </c>
      <c r="I187" s="47">
        <v>1000</v>
      </c>
    </row>
    <row r="188" spans="1:15" ht="14.25">
      <c r="A188" s="17" t="s">
        <v>74</v>
      </c>
      <c r="B188" s="39" t="s">
        <v>212</v>
      </c>
      <c r="C188" s="39" t="s">
        <v>156</v>
      </c>
      <c r="D188" s="39" t="s">
        <v>226</v>
      </c>
      <c r="E188" s="39"/>
      <c r="F188" s="53"/>
      <c r="G188" s="44">
        <f aca="true" t="shared" si="24" ref="G188:I189">G189</f>
        <v>1550</v>
      </c>
      <c r="H188" s="44">
        <f t="shared" si="24"/>
        <v>1550</v>
      </c>
      <c r="I188" s="44">
        <f t="shared" si="24"/>
        <v>1550</v>
      </c>
      <c r="O188" s="2"/>
    </row>
    <row r="189" spans="1:9" s="2" customFormat="1" ht="14.25">
      <c r="A189" s="19" t="s">
        <v>75</v>
      </c>
      <c r="B189" s="39" t="s">
        <v>212</v>
      </c>
      <c r="C189" s="39" t="s">
        <v>156</v>
      </c>
      <c r="D189" s="39" t="s">
        <v>227</v>
      </c>
      <c r="E189" s="39"/>
      <c r="F189" s="53"/>
      <c r="G189" s="44">
        <f t="shared" si="24"/>
        <v>1550</v>
      </c>
      <c r="H189" s="44">
        <f t="shared" si="24"/>
        <v>1550</v>
      </c>
      <c r="I189" s="44">
        <f t="shared" si="24"/>
        <v>1550</v>
      </c>
    </row>
    <row r="190" spans="1:9" s="2" customFormat="1" ht="14.25">
      <c r="A190" s="19" t="s">
        <v>75</v>
      </c>
      <c r="B190" s="39" t="s">
        <v>212</v>
      </c>
      <c r="C190" s="39" t="s">
        <v>156</v>
      </c>
      <c r="D190" s="39" t="s">
        <v>228</v>
      </c>
      <c r="E190" s="39"/>
      <c r="F190" s="53"/>
      <c r="G190" s="44">
        <f>G191+G193+G195+G197+G199</f>
        <v>1550</v>
      </c>
      <c r="H190" s="44">
        <f>H191+H193+H195+H197+H199</f>
        <v>1550</v>
      </c>
      <c r="I190" s="44">
        <f>I191+I193+I195+I197+I199</f>
        <v>1550</v>
      </c>
    </row>
    <row r="191" spans="1:9" s="2" customFormat="1" ht="14.25">
      <c r="A191" s="17" t="s">
        <v>275</v>
      </c>
      <c r="B191" s="39" t="s">
        <v>212</v>
      </c>
      <c r="C191" s="39" t="s">
        <v>156</v>
      </c>
      <c r="D191" s="39" t="s">
        <v>2</v>
      </c>
      <c r="E191" s="39"/>
      <c r="F191" s="43"/>
      <c r="G191" s="44">
        <f>G192</f>
        <v>250</v>
      </c>
      <c r="H191" s="44">
        <f>H192</f>
        <v>250</v>
      </c>
      <c r="I191" s="44">
        <f>I192</f>
        <v>250</v>
      </c>
    </row>
    <row r="192" spans="1:9" s="2" customFormat="1" ht="27">
      <c r="A192" s="18" t="s">
        <v>85</v>
      </c>
      <c r="B192" s="45" t="s">
        <v>212</v>
      </c>
      <c r="C192" s="45" t="s">
        <v>156</v>
      </c>
      <c r="D192" s="45" t="s">
        <v>2</v>
      </c>
      <c r="E192" s="45" t="s">
        <v>61</v>
      </c>
      <c r="F192" s="46" t="s">
        <v>209</v>
      </c>
      <c r="G192" s="47">
        <v>250</v>
      </c>
      <c r="H192" s="47">
        <v>250</v>
      </c>
      <c r="I192" s="47">
        <v>250</v>
      </c>
    </row>
    <row r="193" spans="1:9" s="2" customFormat="1" ht="14.25">
      <c r="A193" s="17" t="s">
        <v>313</v>
      </c>
      <c r="B193" s="39" t="s">
        <v>212</v>
      </c>
      <c r="C193" s="39" t="s">
        <v>156</v>
      </c>
      <c r="D193" s="39" t="s">
        <v>10</v>
      </c>
      <c r="E193" s="39"/>
      <c r="F193" s="43"/>
      <c r="G193" s="44">
        <f>G194</f>
        <v>100</v>
      </c>
      <c r="H193" s="44">
        <f>H194</f>
        <v>100</v>
      </c>
      <c r="I193" s="44">
        <f>I194</f>
        <v>100</v>
      </c>
    </row>
    <row r="194" spans="1:9" s="2" customFormat="1" ht="27">
      <c r="A194" s="18" t="s">
        <v>85</v>
      </c>
      <c r="B194" s="45" t="s">
        <v>212</v>
      </c>
      <c r="C194" s="45" t="s">
        <v>156</v>
      </c>
      <c r="D194" s="45" t="s">
        <v>10</v>
      </c>
      <c r="E194" s="45" t="s">
        <v>61</v>
      </c>
      <c r="F194" s="46" t="s">
        <v>209</v>
      </c>
      <c r="G194" s="47">
        <v>100</v>
      </c>
      <c r="H194" s="47">
        <v>100</v>
      </c>
      <c r="I194" s="47">
        <v>100</v>
      </c>
    </row>
    <row r="195" spans="1:9" s="2" customFormat="1" ht="14.25">
      <c r="A195" s="17" t="s">
        <v>279</v>
      </c>
      <c r="B195" s="39" t="s">
        <v>212</v>
      </c>
      <c r="C195" s="39" t="s">
        <v>156</v>
      </c>
      <c r="D195" s="39" t="s">
        <v>11</v>
      </c>
      <c r="E195" s="39"/>
      <c r="F195" s="43"/>
      <c r="G195" s="44">
        <f>G196</f>
        <v>100</v>
      </c>
      <c r="H195" s="44">
        <f>H196</f>
        <v>100</v>
      </c>
      <c r="I195" s="44">
        <f>I196</f>
        <v>100</v>
      </c>
    </row>
    <row r="196" spans="1:9" s="2" customFormat="1" ht="27">
      <c r="A196" s="18" t="s">
        <v>85</v>
      </c>
      <c r="B196" s="45" t="s">
        <v>212</v>
      </c>
      <c r="C196" s="45" t="s">
        <v>156</v>
      </c>
      <c r="D196" s="45" t="s">
        <v>11</v>
      </c>
      <c r="E196" s="45" t="s">
        <v>61</v>
      </c>
      <c r="F196" s="46" t="s">
        <v>209</v>
      </c>
      <c r="G196" s="47">
        <v>100</v>
      </c>
      <c r="H196" s="47">
        <v>100</v>
      </c>
      <c r="I196" s="47">
        <v>100</v>
      </c>
    </row>
    <row r="197" spans="1:9" s="2" customFormat="1" ht="28.5">
      <c r="A197" s="17" t="s">
        <v>390</v>
      </c>
      <c r="B197" s="39" t="s">
        <v>212</v>
      </c>
      <c r="C197" s="39" t="s">
        <v>156</v>
      </c>
      <c r="D197" s="39" t="s">
        <v>391</v>
      </c>
      <c r="E197" s="39"/>
      <c r="F197" s="43"/>
      <c r="G197" s="44">
        <f>G198</f>
        <v>700</v>
      </c>
      <c r="H197" s="44">
        <f>H198</f>
        <v>700</v>
      </c>
      <c r="I197" s="44">
        <f>I198</f>
        <v>700</v>
      </c>
    </row>
    <row r="198" spans="1:9" s="2" customFormat="1" ht="27">
      <c r="A198" s="18" t="s">
        <v>85</v>
      </c>
      <c r="B198" s="45" t="s">
        <v>212</v>
      </c>
      <c r="C198" s="45" t="s">
        <v>156</v>
      </c>
      <c r="D198" s="45" t="s">
        <v>391</v>
      </c>
      <c r="E198" s="45" t="s">
        <v>61</v>
      </c>
      <c r="F198" s="46" t="s">
        <v>209</v>
      </c>
      <c r="G198" s="47">
        <v>700</v>
      </c>
      <c r="H198" s="47">
        <v>700</v>
      </c>
      <c r="I198" s="47">
        <v>700</v>
      </c>
    </row>
    <row r="199" spans="1:9" s="2" customFormat="1" ht="28.5">
      <c r="A199" s="17" t="s">
        <v>392</v>
      </c>
      <c r="B199" s="39" t="s">
        <v>212</v>
      </c>
      <c r="C199" s="39" t="s">
        <v>156</v>
      </c>
      <c r="D199" s="39" t="s">
        <v>393</v>
      </c>
      <c r="E199" s="45"/>
      <c r="F199" s="46"/>
      <c r="G199" s="44">
        <f>G200</f>
        <v>400</v>
      </c>
      <c r="H199" s="44">
        <f>H200</f>
        <v>400</v>
      </c>
      <c r="I199" s="44">
        <f>I200</f>
        <v>400</v>
      </c>
    </row>
    <row r="200" spans="1:9" s="2" customFormat="1" ht="27">
      <c r="A200" s="18" t="s">
        <v>85</v>
      </c>
      <c r="B200" s="45" t="s">
        <v>212</v>
      </c>
      <c r="C200" s="45" t="s">
        <v>156</v>
      </c>
      <c r="D200" s="45" t="s">
        <v>393</v>
      </c>
      <c r="E200" s="45" t="s">
        <v>61</v>
      </c>
      <c r="F200" s="46" t="s">
        <v>209</v>
      </c>
      <c r="G200" s="47">
        <v>400</v>
      </c>
      <c r="H200" s="47">
        <v>400</v>
      </c>
      <c r="I200" s="47">
        <v>400</v>
      </c>
    </row>
    <row r="201" spans="1:15" s="2" customFormat="1" ht="14.25">
      <c r="A201" s="17" t="s">
        <v>167</v>
      </c>
      <c r="B201" s="39" t="s">
        <v>212</v>
      </c>
      <c r="C201" s="39" t="s">
        <v>166</v>
      </c>
      <c r="D201" s="48"/>
      <c r="E201" s="48"/>
      <c r="F201" s="53"/>
      <c r="G201" s="56">
        <f>G202+G206+G210+G214+G221+G226</f>
        <v>134373.59999999998</v>
      </c>
      <c r="H201" s="56">
        <f>H202+H206+H210+H214+H221+H226</f>
        <v>105566.4</v>
      </c>
      <c r="I201" s="56">
        <f>I202+I206+I210+I214+I221+I226</f>
        <v>105566.4</v>
      </c>
      <c r="O201" s="1"/>
    </row>
    <row r="202" spans="1:9" ht="42.75">
      <c r="A202" s="17" t="s">
        <v>83</v>
      </c>
      <c r="B202" s="39" t="s">
        <v>212</v>
      </c>
      <c r="C202" s="39" t="s">
        <v>166</v>
      </c>
      <c r="D202" s="39" t="s">
        <v>80</v>
      </c>
      <c r="E202" s="48"/>
      <c r="F202" s="50"/>
      <c r="G202" s="44">
        <f aca="true" t="shared" si="25" ref="G202:I204">G203</f>
        <v>78.3</v>
      </c>
      <c r="H202" s="44">
        <f t="shared" si="25"/>
        <v>0</v>
      </c>
      <c r="I202" s="44">
        <f t="shared" si="25"/>
        <v>0</v>
      </c>
    </row>
    <row r="203" spans="1:9" ht="28.5">
      <c r="A203" s="17" t="s">
        <v>84</v>
      </c>
      <c r="B203" s="39" t="s">
        <v>212</v>
      </c>
      <c r="C203" s="39" t="s">
        <v>166</v>
      </c>
      <c r="D203" s="39" t="s">
        <v>81</v>
      </c>
      <c r="E203" s="48"/>
      <c r="F203" s="50"/>
      <c r="G203" s="44">
        <f t="shared" si="25"/>
        <v>78.3</v>
      </c>
      <c r="H203" s="44">
        <f t="shared" si="25"/>
        <v>0</v>
      </c>
      <c r="I203" s="44">
        <f t="shared" si="25"/>
        <v>0</v>
      </c>
    </row>
    <row r="204" spans="1:9" ht="28.5">
      <c r="A204" s="17" t="s">
        <v>314</v>
      </c>
      <c r="B204" s="39" t="s">
        <v>212</v>
      </c>
      <c r="C204" s="39" t="s">
        <v>166</v>
      </c>
      <c r="D204" s="39" t="s">
        <v>82</v>
      </c>
      <c r="E204" s="39"/>
      <c r="F204" s="43"/>
      <c r="G204" s="44">
        <f t="shared" si="25"/>
        <v>78.3</v>
      </c>
      <c r="H204" s="44">
        <f t="shared" si="25"/>
        <v>0</v>
      </c>
      <c r="I204" s="44">
        <f t="shared" si="25"/>
        <v>0</v>
      </c>
    </row>
    <row r="205" spans="1:9" ht="27">
      <c r="A205" s="18" t="s">
        <v>88</v>
      </c>
      <c r="B205" s="45" t="s">
        <v>212</v>
      </c>
      <c r="C205" s="45" t="s">
        <v>166</v>
      </c>
      <c r="D205" s="45" t="s">
        <v>82</v>
      </c>
      <c r="E205" s="45" t="s">
        <v>61</v>
      </c>
      <c r="F205" s="46" t="s">
        <v>86</v>
      </c>
      <c r="G205" s="47">
        <v>78.3</v>
      </c>
      <c r="H205" s="47">
        <v>0</v>
      </c>
      <c r="I205" s="47">
        <v>0</v>
      </c>
    </row>
    <row r="206" spans="1:9" ht="42.75">
      <c r="A206" s="17" t="s">
        <v>33</v>
      </c>
      <c r="B206" s="39" t="s">
        <v>212</v>
      </c>
      <c r="C206" s="39" t="s">
        <v>166</v>
      </c>
      <c r="D206" s="39" t="s">
        <v>31</v>
      </c>
      <c r="E206" s="48"/>
      <c r="F206" s="50"/>
      <c r="G206" s="44">
        <f aca="true" t="shared" si="26" ref="G206:I208">G207</f>
        <v>276.3</v>
      </c>
      <c r="H206" s="44">
        <f t="shared" si="26"/>
        <v>276.3</v>
      </c>
      <c r="I206" s="44">
        <f t="shared" si="26"/>
        <v>276.3</v>
      </c>
    </row>
    <row r="207" spans="1:9" ht="14.25">
      <c r="A207" s="17" t="s">
        <v>34</v>
      </c>
      <c r="B207" s="39" t="s">
        <v>212</v>
      </c>
      <c r="C207" s="39" t="s">
        <v>166</v>
      </c>
      <c r="D207" s="39" t="s">
        <v>32</v>
      </c>
      <c r="E207" s="48"/>
      <c r="F207" s="50"/>
      <c r="G207" s="44">
        <f t="shared" si="26"/>
        <v>276.3</v>
      </c>
      <c r="H207" s="44">
        <f t="shared" si="26"/>
        <v>276.3</v>
      </c>
      <c r="I207" s="44">
        <f t="shared" si="26"/>
        <v>276.3</v>
      </c>
    </row>
    <row r="208" spans="1:9" ht="57">
      <c r="A208" s="17" t="s">
        <v>119</v>
      </c>
      <c r="B208" s="39" t="s">
        <v>212</v>
      </c>
      <c r="C208" s="39" t="s">
        <v>166</v>
      </c>
      <c r="D208" s="39" t="s">
        <v>120</v>
      </c>
      <c r="E208" s="48"/>
      <c r="F208" s="50"/>
      <c r="G208" s="44">
        <f t="shared" si="26"/>
        <v>276.3</v>
      </c>
      <c r="H208" s="44">
        <f t="shared" si="26"/>
        <v>276.3</v>
      </c>
      <c r="I208" s="44">
        <f t="shared" si="26"/>
        <v>276.3</v>
      </c>
    </row>
    <row r="209" spans="1:9" ht="54.75">
      <c r="A209" s="18" t="s">
        <v>126</v>
      </c>
      <c r="B209" s="45" t="s">
        <v>212</v>
      </c>
      <c r="C209" s="45" t="s">
        <v>166</v>
      </c>
      <c r="D209" s="45" t="s">
        <v>120</v>
      </c>
      <c r="E209" s="45" t="s">
        <v>61</v>
      </c>
      <c r="F209" s="46" t="s">
        <v>343</v>
      </c>
      <c r="G209" s="47">
        <v>276.3</v>
      </c>
      <c r="H209" s="47">
        <v>276.3</v>
      </c>
      <c r="I209" s="47">
        <v>276.3</v>
      </c>
    </row>
    <row r="210" spans="1:9" ht="42.75">
      <c r="A210" s="17" t="s">
        <v>316</v>
      </c>
      <c r="B210" s="58" t="s">
        <v>212</v>
      </c>
      <c r="C210" s="39" t="s">
        <v>166</v>
      </c>
      <c r="D210" s="39" t="s">
        <v>320</v>
      </c>
      <c r="E210" s="45"/>
      <c r="F210" s="46"/>
      <c r="G210" s="44">
        <f aca="true" t="shared" si="27" ref="G210:I212">G211</f>
        <v>128.9</v>
      </c>
      <c r="H210" s="44">
        <f t="shared" si="27"/>
        <v>128.9</v>
      </c>
      <c r="I210" s="44">
        <f t="shared" si="27"/>
        <v>128.9</v>
      </c>
    </row>
    <row r="211" spans="1:9" ht="28.5">
      <c r="A211" s="17" t="s">
        <v>121</v>
      </c>
      <c r="B211" s="58" t="s">
        <v>212</v>
      </c>
      <c r="C211" s="39" t="s">
        <v>166</v>
      </c>
      <c r="D211" s="39" t="s">
        <v>321</v>
      </c>
      <c r="E211" s="45"/>
      <c r="F211" s="46"/>
      <c r="G211" s="44">
        <f t="shared" si="27"/>
        <v>128.9</v>
      </c>
      <c r="H211" s="44">
        <f t="shared" si="27"/>
        <v>128.9</v>
      </c>
      <c r="I211" s="44">
        <f t="shared" si="27"/>
        <v>128.9</v>
      </c>
    </row>
    <row r="212" spans="1:9" ht="72">
      <c r="A212" s="19" t="s">
        <v>329</v>
      </c>
      <c r="B212" s="58" t="s">
        <v>212</v>
      </c>
      <c r="C212" s="39" t="s">
        <v>166</v>
      </c>
      <c r="D212" s="39" t="s">
        <v>322</v>
      </c>
      <c r="E212" s="45"/>
      <c r="F212" s="46"/>
      <c r="G212" s="44">
        <f t="shared" si="27"/>
        <v>128.9</v>
      </c>
      <c r="H212" s="44">
        <f t="shared" si="27"/>
        <v>128.9</v>
      </c>
      <c r="I212" s="44">
        <f t="shared" si="27"/>
        <v>128.9</v>
      </c>
    </row>
    <row r="213" spans="1:9" ht="54.75">
      <c r="A213" s="26" t="s">
        <v>330</v>
      </c>
      <c r="B213" s="45" t="s">
        <v>212</v>
      </c>
      <c r="C213" s="45" t="s">
        <v>166</v>
      </c>
      <c r="D213" s="59" t="s">
        <v>322</v>
      </c>
      <c r="E213" s="47" t="s">
        <v>317</v>
      </c>
      <c r="F213" s="60" t="s">
        <v>343</v>
      </c>
      <c r="G213" s="47">
        <v>128.9</v>
      </c>
      <c r="H213" s="47">
        <v>128.9</v>
      </c>
      <c r="I213" s="47">
        <v>128.9</v>
      </c>
    </row>
    <row r="214" spans="1:9" ht="45" customHeight="1">
      <c r="A214" s="17" t="s">
        <v>42</v>
      </c>
      <c r="B214" s="39" t="s">
        <v>212</v>
      </c>
      <c r="C214" s="39" t="s">
        <v>166</v>
      </c>
      <c r="D214" s="39" t="s">
        <v>35</v>
      </c>
      <c r="E214" s="39"/>
      <c r="F214" s="43"/>
      <c r="G214" s="44">
        <f aca="true" t="shared" si="28" ref="G214:I215">G215</f>
        <v>62309.2</v>
      </c>
      <c r="H214" s="44">
        <f t="shared" si="28"/>
        <v>60189</v>
      </c>
      <c r="I214" s="44">
        <f t="shared" si="28"/>
        <v>60189</v>
      </c>
    </row>
    <row r="215" spans="1:9" ht="28.5">
      <c r="A215" s="17" t="s">
        <v>40</v>
      </c>
      <c r="B215" s="39" t="s">
        <v>212</v>
      </c>
      <c r="C215" s="39" t="s">
        <v>166</v>
      </c>
      <c r="D215" s="39" t="s">
        <v>43</v>
      </c>
      <c r="E215" s="39"/>
      <c r="F215" s="43"/>
      <c r="G215" s="44">
        <f t="shared" si="28"/>
        <v>62309.2</v>
      </c>
      <c r="H215" s="44">
        <f t="shared" si="28"/>
        <v>60189</v>
      </c>
      <c r="I215" s="44">
        <f t="shared" si="28"/>
        <v>60189</v>
      </c>
    </row>
    <row r="216" spans="1:9" ht="14.25">
      <c r="A216" s="17" t="s">
        <v>41</v>
      </c>
      <c r="B216" s="39" t="s">
        <v>212</v>
      </c>
      <c r="C216" s="39" t="s">
        <v>166</v>
      </c>
      <c r="D216" s="39" t="s">
        <v>44</v>
      </c>
      <c r="E216" s="39"/>
      <c r="F216" s="43"/>
      <c r="G216" s="44">
        <f>G217+G219</f>
        <v>62309.2</v>
      </c>
      <c r="H216" s="44">
        <f>H217+H219</f>
        <v>60189</v>
      </c>
      <c r="I216" s="44">
        <f>I217+I219</f>
        <v>60189</v>
      </c>
    </row>
    <row r="217" spans="1:9" ht="14.25">
      <c r="A217" s="19" t="s">
        <v>45</v>
      </c>
      <c r="B217" s="39" t="s">
        <v>212</v>
      </c>
      <c r="C217" s="39" t="s">
        <v>166</v>
      </c>
      <c r="D217" s="39" t="s">
        <v>46</v>
      </c>
      <c r="E217" s="39"/>
      <c r="F217" s="43"/>
      <c r="G217" s="44">
        <f>G218</f>
        <v>60189</v>
      </c>
      <c r="H217" s="44">
        <f>H218</f>
        <v>60189</v>
      </c>
      <c r="I217" s="44">
        <f>I218</f>
        <v>60189</v>
      </c>
    </row>
    <row r="218" spans="1:9" ht="13.5">
      <c r="A218" s="18" t="s">
        <v>65</v>
      </c>
      <c r="B218" s="45" t="s">
        <v>212</v>
      </c>
      <c r="C218" s="45" t="s">
        <v>166</v>
      </c>
      <c r="D218" s="45" t="s">
        <v>46</v>
      </c>
      <c r="E218" s="45" t="s">
        <v>64</v>
      </c>
      <c r="F218" s="46" t="s">
        <v>209</v>
      </c>
      <c r="G218" s="47">
        <v>60189</v>
      </c>
      <c r="H218" s="47">
        <v>60189</v>
      </c>
      <c r="I218" s="47">
        <v>60189</v>
      </c>
    </row>
    <row r="219" spans="1:9" ht="28.5">
      <c r="A219" s="17" t="s">
        <v>344</v>
      </c>
      <c r="B219" s="39" t="s">
        <v>212</v>
      </c>
      <c r="C219" s="39" t="s">
        <v>166</v>
      </c>
      <c r="D219" s="39" t="s">
        <v>345</v>
      </c>
      <c r="E219" s="45"/>
      <c r="F219" s="46"/>
      <c r="G219" s="44">
        <f>G220</f>
        <v>2120.2</v>
      </c>
      <c r="H219" s="44">
        <f>H220</f>
        <v>0</v>
      </c>
      <c r="I219" s="44">
        <f>I220</f>
        <v>0</v>
      </c>
    </row>
    <row r="220" spans="1:9" ht="27">
      <c r="A220" s="18" t="s">
        <v>88</v>
      </c>
      <c r="B220" s="45" t="s">
        <v>212</v>
      </c>
      <c r="C220" s="45" t="s">
        <v>166</v>
      </c>
      <c r="D220" s="45" t="s">
        <v>345</v>
      </c>
      <c r="E220" s="45" t="s">
        <v>61</v>
      </c>
      <c r="F220" s="46" t="s">
        <v>343</v>
      </c>
      <c r="G220" s="47">
        <v>2120.2</v>
      </c>
      <c r="H220" s="47">
        <v>0</v>
      </c>
      <c r="I220" s="47">
        <v>0</v>
      </c>
    </row>
    <row r="221" spans="1:9" ht="42.75">
      <c r="A221" s="17" t="s">
        <v>289</v>
      </c>
      <c r="B221" s="39" t="s">
        <v>212</v>
      </c>
      <c r="C221" s="39" t="s">
        <v>166</v>
      </c>
      <c r="D221" s="39" t="s">
        <v>98</v>
      </c>
      <c r="E221" s="45"/>
      <c r="F221" s="46"/>
      <c r="G221" s="44">
        <f aca="true" t="shared" si="29" ref="G221:I222">G222</f>
        <v>26608.7</v>
      </c>
      <c r="H221" s="44">
        <f t="shared" si="29"/>
        <v>0</v>
      </c>
      <c r="I221" s="44">
        <f t="shared" si="29"/>
        <v>0</v>
      </c>
    </row>
    <row r="222" spans="1:9" ht="28.5">
      <c r="A222" s="17" t="s">
        <v>100</v>
      </c>
      <c r="B222" s="39" t="s">
        <v>212</v>
      </c>
      <c r="C222" s="39" t="s">
        <v>166</v>
      </c>
      <c r="D222" s="39" t="s">
        <v>97</v>
      </c>
      <c r="E222" s="45"/>
      <c r="F222" s="46"/>
      <c r="G222" s="44">
        <f t="shared" si="29"/>
        <v>26608.7</v>
      </c>
      <c r="H222" s="44">
        <f t="shared" si="29"/>
        <v>0</v>
      </c>
      <c r="I222" s="44">
        <f t="shared" si="29"/>
        <v>0</v>
      </c>
    </row>
    <row r="223" spans="1:9" ht="14.25">
      <c r="A223" s="17" t="s">
        <v>290</v>
      </c>
      <c r="B223" s="39" t="s">
        <v>212</v>
      </c>
      <c r="C223" s="39" t="s">
        <v>166</v>
      </c>
      <c r="D223" s="39" t="s">
        <v>288</v>
      </c>
      <c r="E223" s="45"/>
      <c r="F223" s="46"/>
      <c r="G223" s="44">
        <f>+G224</f>
        <v>26608.7</v>
      </c>
      <c r="H223" s="44">
        <f>+H224</f>
        <v>0</v>
      </c>
      <c r="I223" s="44">
        <f>+I224</f>
        <v>0</v>
      </c>
    </row>
    <row r="224" spans="1:9" ht="18" customHeight="1">
      <c r="A224" s="17" t="s">
        <v>291</v>
      </c>
      <c r="B224" s="39" t="s">
        <v>212</v>
      </c>
      <c r="C224" s="39" t="s">
        <v>166</v>
      </c>
      <c r="D224" s="39" t="s">
        <v>287</v>
      </c>
      <c r="E224" s="45"/>
      <c r="F224" s="46"/>
      <c r="G224" s="44">
        <f>G225</f>
        <v>26608.7</v>
      </c>
      <c r="H224" s="44">
        <f>H225</f>
        <v>0</v>
      </c>
      <c r="I224" s="44">
        <f>I225</f>
        <v>0</v>
      </c>
    </row>
    <row r="225" spans="1:9" ht="27">
      <c r="A225" s="18" t="s">
        <v>88</v>
      </c>
      <c r="B225" s="45" t="s">
        <v>212</v>
      </c>
      <c r="C225" s="45" t="s">
        <v>166</v>
      </c>
      <c r="D225" s="45" t="s">
        <v>287</v>
      </c>
      <c r="E225" s="45" t="s">
        <v>61</v>
      </c>
      <c r="F225" s="46" t="s">
        <v>86</v>
      </c>
      <c r="G225" s="47">
        <v>26608.7</v>
      </c>
      <c r="H225" s="47">
        <v>0</v>
      </c>
      <c r="I225" s="47">
        <v>0</v>
      </c>
    </row>
    <row r="226" spans="1:9" ht="14.25">
      <c r="A226" s="17" t="s">
        <v>74</v>
      </c>
      <c r="B226" s="39" t="s">
        <v>212</v>
      </c>
      <c r="C226" s="39" t="s">
        <v>166</v>
      </c>
      <c r="D226" s="39" t="s">
        <v>226</v>
      </c>
      <c r="E226" s="39" t="s">
        <v>170</v>
      </c>
      <c r="F226" s="43"/>
      <c r="G226" s="44">
        <f aca="true" t="shared" si="30" ref="G226:I227">G227</f>
        <v>44972.2</v>
      </c>
      <c r="H226" s="44">
        <f t="shared" si="30"/>
        <v>44972.2</v>
      </c>
      <c r="I226" s="44">
        <f t="shared" si="30"/>
        <v>44972.2</v>
      </c>
    </row>
    <row r="227" spans="1:9" ht="14.25">
      <c r="A227" s="19" t="s">
        <v>75</v>
      </c>
      <c r="B227" s="39" t="s">
        <v>212</v>
      </c>
      <c r="C227" s="39" t="s">
        <v>166</v>
      </c>
      <c r="D227" s="39" t="s">
        <v>227</v>
      </c>
      <c r="E227" s="39"/>
      <c r="F227" s="43"/>
      <c r="G227" s="44">
        <f t="shared" si="30"/>
        <v>44972.2</v>
      </c>
      <c r="H227" s="44">
        <f t="shared" si="30"/>
        <v>44972.2</v>
      </c>
      <c r="I227" s="44">
        <f t="shared" si="30"/>
        <v>44972.2</v>
      </c>
    </row>
    <row r="228" spans="1:9" ht="14.25">
      <c r="A228" s="19" t="s">
        <v>75</v>
      </c>
      <c r="B228" s="39" t="s">
        <v>212</v>
      </c>
      <c r="C228" s="39" t="s">
        <v>166</v>
      </c>
      <c r="D228" s="39" t="s">
        <v>228</v>
      </c>
      <c r="E228" s="39"/>
      <c r="F228" s="43"/>
      <c r="G228" s="44">
        <f>G229+G231+G233+G235+G237+G239</f>
        <v>44972.2</v>
      </c>
      <c r="H228" s="44">
        <f>H229+H231+H233+H235+H237+H239</f>
        <v>44972.2</v>
      </c>
      <c r="I228" s="44">
        <f>I229+I231+I233+I235+I237+I239</f>
        <v>44972.2</v>
      </c>
    </row>
    <row r="229" spans="1:9" ht="28.5">
      <c r="A229" s="17" t="s">
        <v>278</v>
      </c>
      <c r="B229" s="39" t="s">
        <v>212</v>
      </c>
      <c r="C229" s="39" t="s">
        <v>166</v>
      </c>
      <c r="D229" s="39" t="s">
        <v>5</v>
      </c>
      <c r="E229" s="48"/>
      <c r="F229" s="57"/>
      <c r="G229" s="44">
        <f>G230</f>
        <v>80</v>
      </c>
      <c r="H229" s="44">
        <f>H230</f>
        <v>80</v>
      </c>
      <c r="I229" s="44">
        <f>I230</f>
        <v>80</v>
      </c>
    </row>
    <row r="230" spans="1:9" ht="41.25">
      <c r="A230" s="18" t="s">
        <v>128</v>
      </c>
      <c r="B230" s="45" t="s">
        <v>212</v>
      </c>
      <c r="C230" s="45" t="s">
        <v>166</v>
      </c>
      <c r="D230" s="45" t="s">
        <v>5</v>
      </c>
      <c r="E230" s="45" t="s">
        <v>138</v>
      </c>
      <c r="F230" s="46" t="s">
        <v>209</v>
      </c>
      <c r="G230" s="47">
        <v>80</v>
      </c>
      <c r="H230" s="47">
        <v>80</v>
      </c>
      <c r="I230" s="47">
        <v>80</v>
      </c>
    </row>
    <row r="231" spans="1:9" ht="14.25">
      <c r="A231" s="17" t="s">
        <v>276</v>
      </c>
      <c r="B231" s="39" t="s">
        <v>212</v>
      </c>
      <c r="C231" s="39" t="s">
        <v>166</v>
      </c>
      <c r="D231" s="39" t="s">
        <v>3</v>
      </c>
      <c r="E231" s="39"/>
      <c r="F231" s="43"/>
      <c r="G231" s="44">
        <f>G232</f>
        <v>18800</v>
      </c>
      <c r="H231" s="44">
        <f>H232</f>
        <v>18800</v>
      </c>
      <c r="I231" s="44">
        <f>I232</f>
        <v>18800</v>
      </c>
    </row>
    <row r="232" spans="1:9" ht="27">
      <c r="A232" s="18" t="s">
        <v>85</v>
      </c>
      <c r="B232" s="45" t="s">
        <v>212</v>
      </c>
      <c r="C232" s="45" t="s">
        <v>166</v>
      </c>
      <c r="D232" s="45" t="s">
        <v>3</v>
      </c>
      <c r="E232" s="45" t="s">
        <v>61</v>
      </c>
      <c r="F232" s="46" t="s">
        <v>209</v>
      </c>
      <c r="G232" s="47">
        <v>18800</v>
      </c>
      <c r="H232" s="47">
        <v>18800</v>
      </c>
      <c r="I232" s="47">
        <v>18800</v>
      </c>
    </row>
    <row r="233" spans="1:9" ht="14.25">
      <c r="A233" s="17" t="s">
        <v>318</v>
      </c>
      <c r="B233" s="39" t="s">
        <v>212</v>
      </c>
      <c r="C233" s="39" t="s">
        <v>166</v>
      </c>
      <c r="D233" s="39" t="s">
        <v>319</v>
      </c>
      <c r="E233" s="39"/>
      <c r="F233" s="43"/>
      <c r="G233" s="44">
        <f>G234</f>
        <v>300</v>
      </c>
      <c r="H233" s="44">
        <f>H234</f>
        <v>300</v>
      </c>
      <c r="I233" s="44">
        <f>I234</f>
        <v>300</v>
      </c>
    </row>
    <row r="234" spans="1:9" ht="27">
      <c r="A234" s="18" t="s">
        <v>85</v>
      </c>
      <c r="B234" s="45" t="s">
        <v>212</v>
      </c>
      <c r="C234" s="45" t="s">
        <v>166</v>
      </c>
      <c r="D234" s="45" t="s">
        <v>319</v>
      </c>
      <c r="E234" s="45" t="s">
        <v>61</v>
      </c>
      <c r="F234" s="45" t="s">
        <v>209</v>
      </c>
      <c r="G234" s="29">
        <v>300</v>
      </c>
      <c r="H234" s="29">
        <v>300</v>
      </c>
      <c r="I234" s="29">
        <v>300</v>
      </c>
    </row>
    <row r="235" spans="1:9" ht="14.25">
      <c r="A235" s="17" t="s">
        <v>277</v>
      </c>
      <c r="B235" s="39" t="s">
        <v>212</v>
      </c>
      <c r="C235" s="39" t="s">
        <v>166</v>
      </c>
      <c r="D235" s="39" t="s">
        <v>4</v>
      </c>
      <c r="E235" s="39"/>
      <c r="F235" s="53"/>
      <c r="G235" s="44">
        <f>G236</f>
        <v>20792.2</v>
      </c>
      <c r="H235" s="44">
        <f>H236</f>
        <v>20792.2</v>
      </c>
      <c r="I235" s="44">
        <f>I236</f>
        <v>20792.2</v>
      </c>
    </row>
    <row r="236" spans="1:9" ht="27">
      <c r="A236" s="18" t="s">
        <v>85</v>
      </c>
      <c r="B236" s="45" t="s">
        <v>212</v>
      </c>
      <c r="C236" s="45" t="s">
        <v>166</v>
      </c>
      <c r="D236" s="48" t="s">
        <v>4</v>
      </c>
      <c r="E236" s="45" t="s">
        <v>61</v>
      </c>
      <c r="F236" s="46" t="s">
        <v>209</v>
      </c>
      <c r="G236" s="47">
        <v>20792.2</v>
      </c>
      <c r="H236" s="47">
        <v>20792.2</v>
      </c>
      <c r="I236" s="47">
        <v>20792.2</v>
      </c>
    </row>
    <row r="237" spans="1:9" ht="16.5" customHeight="1">
      <c r="A237" s="17" t="s">
        <v>346</v>
      </c>
      <c r="B237" s="39" t="s">
        <v>212</v>
      </c>
      <c r="C237" s="39" t="s">
        <v>166</v>
      </c>
      <c r="D237" s="39" t="s">
        <v>347</v>
      </c>
      <c r="E237" s="45"/>
      <c r="F237" s="46"/>
      <c r="G237" s="44">
        <f>G238</f>
        <v>3000</v>
      </c>
      <c r="H237" s="44">
        <f>H238</f>
        <v>3000</v>
      </c>
      <c r="I237" s="44">
        <f>I238</f>
        <v>3000</v>
      </c>
    </row>
    <row r="238" spans="1:9" ht="27">
      <c r="A238" s="18" t="s">
        <v>85</v>
      </c>
      <c r="B238" s="45" t="s">
        <v>212</v>
      </c>
      <c r="C238" s="45" t="s">
        <v>166</v>
      </c>
      <c r="D238" s="45" t="s">
        <v>347</v>
      </c>
      <c r="E238" s="45" t="s">
        <v>61</v>
      </c>
      <c r="F238" s="46" t="s">
        <v>209</v>
      </c>
      <c r="G238" s="47">
        <v>3000</v>
      </c>
      <c r="H238" s="47">
        <v>3000</v>
      </c>
      <c r="I238" s="47">
        <v>3000</v>
      </c>
    </row>
    <row r="239" spans="1:9" ht="14.25">
      <c r="A239" s="17" t="s">
        <v>395</v>
      </c>
      <c r="B239" s="39" t="s">
        <v>212</v>
      </c>
      <c r="C239" s="39" t="s">
        <v>166</v>
      </c>
      <c r="D239" s="58" t="s">
        <v>394</v>
      </c>
      <c r="E239" s="45"/>
      <c r="F239" s="46"/>
      <c r="G239" s="44">
        <f>G240</f>
        <v>2000</v>
      </c>
      <c r="H239" s="44">
        <f>H240</f>
        <v>2000</v>
      </c>
      <c r="I239" s="44">
        <f>I240</f>
        <v>2000</v>
      </c>
    </row>
    <row r="240" spans="1:9" ht="27">
      <c r="A240" s="18" t="s">
        <v>85</v>
      </c>
      <c r="B240" s="45" t="s">
        <v>212</v>
      </c>
      <c r="C240" s="45" t="s">
        <v>166</v>
      </c>
      <c r="D240" s="45" t="s">
        <v>394</v>
      </c>
      <c r="E240" s="45" t="s">
        <v>61</v>
      </c>
      <c r="F240" s="46" t="s">
        <v>209</v>
      </c>
      <c r="G240" s="47">
        <v>2000</v>
      </c>
      <c r="H240" s="47">
        <v>2000</v>
      </c>
      <c r="I240" s="47">
        <v>2000</v>
      </c>
    </row>
    <row r="241" spans="1:9" ht="14.25">
      <c r="A241" s="17" t="s">
        <v>175</v>
      </c>
      <c r="B241" s="39" t="s">
        <v>212</v>
      </c>
      <c r="C241" s="39" t="s">
        <v>176</v>
      </c>
      <c r="D241" s="48"/>
      <c r="E241" s="48"/>
      <c r="F241" s="57"/>
      <c r="G241" s="44">
        <f>G247+G242</f>
        <v>43441.1</v>
      </c>
      <c r="H241" s="44">
        <f>H247+H242</f>
        <v>43441.1</v>
      </c>
      <c r="I241" s="44">
        <f>I247+I242</f>
        <v>43441.1</v>
      </c>
    </row>
    <row r="242" spans="1:9" ht="42.75">
      <c r="A242" s="17" t="s">
        <v>42</v>
      </c>
      <c r="B242" s="39" t="s">
        <v>212</v>
      </c>
      <c r="C242" s="39" t="s">
        <v>176</v>
      </c>
      <c r="D242" s="39" t="s">
        <v>35</v>
      </c>
      <c r="E242" s="39"/>
      <c r="F242" s="43"/>
      <c r="G242" s="44">
        <f aca="true" t="shared" si="31" ref="G242:I245">G243</f>
        <v>3949.1</v>
      </c>
      <c r="H242" s="44">
        <f t="shared" si="31"/>
        <v>3949.1</v>
      </c>
      <c r="I242" s="44">
        <f t="shared" si="31"/>
        <v>3949.1</v>
      </c>
    </row>
    <row r="243" spans="1:9" ht="14.25">
      <c r="A243" s="17" t="s">
        <v>39</v>
      </c>
      <c r="B243" s="39" t="s">
        <v>212</v>
      </c>
      <c r="C243" s="39" t="s">
        <v>176</v>
      </c>
      <c r="D243" s="39" t="s">
        <v>52</v>
      </c>
      <c r="E243" s="39"/>
      <c r="F243" s="43"/>
      <c r="G243" s="44">
        <f t="shared" si="31"/>
        <v>3949.1</v>
      </c>
      <c r="H243" s="44">
        <f t="shared" si="31"/>
        <v>3949.1</v>
      </c>
      <c r="I243" s="44">
        <f t="shared" si="31"/>
        <v>3949.1</v>
      </c>
    </row>
    <row r="244" spans="1:9" ht="14.25">
      <c r="A244" s="17" t="s">
        <v>38</v>
      </c>
      <c r="B244" s="39" t="s">
        <v>212</v>
      </c>
      <c r="C244" s="39" t="s">
        <v>176</v>
      </c>
      <c r="D244" s="39" t="s">
        <v>53</v>
      </c>
      <c r="E244" s="39"/>
      <c r="F244" s="43"/>
      <c r="G244" s="44">
        <f t="shared" si="31"/>
        <v>3949.1</v>
      </c>
      <c r="H244" s="44">
        <f t="shared" si="31"/>
        <v>3949.1</v>
      </c>
      <c r="I244" s="44">
        <f t="shared" si="31"/>
        <v>3949.1</v>
      </c>
    </row>
    <row r="245" spans="1:9" ht="28.5">
      <c r="A245" s="19" t="s">
        <v>251</v>
      </c>
      <c r="B245" s="39" t="s">
        <v>212</v>
      </c>
      <c r="C245" s="39" t="s">
        <v>176</v>
      </c>
      <c r="D245" s="39" t="s">
        <v>54</v>
      </c>
      <c r="E245" s="39"/>
      <c r="F245" s="43"/>
      <c r="G245" s="44">
        <f t="shared" si="31"/>
        <v>3949.1</v>
      </c>
      <c r="H245" s="44">
        <f t="shared" si="31"/>
        <v>3949.1</v>
      </c>
      <c r="I245" s="44">
        <f t="shared" si="31"/>
        <v>3949.1</v>
      </c>
    </row>
    <row r="246" spans="1:9" ht="13.5">
      <c r="A246" s="18" t="s">
        <v>65</v>
      </c>
      <c r="B246" s="45" t="s">
        <v>212</v>
      </c>
      <c r="C246" s="45" t="s">
        <v>176</v>
      </c>
      <c r="D246" s="45" t="s">
        <v>54</v>
      </c>
      <c r="E246" s="45" t="s">
        <v>64</v>
      </c>
      <c r="F246" s="46" t="s">
        <v>209</v>
      </c>
      <c r="G246" s="69">
        <v>3949.1</v>
      </c>
      <c r="H246" s="69">
        <v>3949.1</v>
      </c>
      <c r="I246" s="69">
        <v>3949.1</v>
      </c>
    </row>
    <row r="247" spans="1:9" ht="14.25">
      <c r="A247" s="17" t="s">
        <v>74</v>
      </c>
      <c r="B247" s="39" t="s">
        <v>212</v>
      </c>
      <c r="C247" s="39" t="s">
        <v>176</v>
      </c>
      <c r="D247" s="39" t="s">
        <v>226</v>
      </c>
      <c r="E247" s="48"/>
      <c r="F247" s="57"/>
      <c r="G247" s="44">
        <f aca="true" t="shared" si="32" ref="G247:I249">G248</f>
        <v>39492</v>
      </c>
      <c r="H247" s="44">
        <f t="shared" si="32"/>
        <v>39492</v>
      </c>
      <c r="I247" s="44">
        <f t="shared" si="32"/>
        <v>39492</v>
      </c>
    </row>
    <row r="248" spans="1:9" ht="14.25">
      <c r="A248" s="19" t="s">
        <v>75</v>
      </c>
      <c r="B248" s="39" t="s">
        <v>212</v>
      </c>
      <c r="C248" s="39" t="s">
        <v>176</v>
      </c>
      <c r="D248" s="39" t="s">
        <v>227</v>
      </c>
      <c r="E248" s="48"/>
      <c r="F248" s="57"/>
      <c r="G248" s="44">
        <f t="shared" si="32"/>
        <v>39492</v>
      </c>
      <c r="H248" s="44">
        <f t="shared" si="32"/>
        <v>39492</v>
      </c>
      <c r="I248" s="44">
        <f t="shared" si="32"/>
        <v>39492</v>
      </c>
    </row>
    <row r="249" spans="1:9" ht="14.25">
      <c r="A249" s="19" t="s">
        <v>75</v>
      </c>
      <c r="B249" s="39" t="s">
        <v>212</v>
      </c>
      <c r="C249" s="39" t="s">
        <v>176</v>
      </c>
      <c r="D249" s="39" t="s">
        <v>228</v>
      </c>
      <c r="E249" s="48"/>
      <c r="F249" s="57"/>
      <c r="G249" s="44">
        <f t="shared" si="32"/>
        <v>39492</v>
      </c>
      <c r="H249" s="44">
        <f t="shared" si="32"/>
        <v>39492</v>
      </c>
      <c r="I249" s="44">
        <f t="shared" si="32"/>
        <v>39492</v>
      </c>
    </row>
    <row r="250" spans="1:9" ht="28.5">
      <c r="A250" s="17" t="s">
        <v>135</v>
      </c>
      <c r="B250" s="39" t="s">
        <v>212</v>
      </c>
      <c r="C250" s="39" t="s">
        <v>176</v>
      </c>
      <c r="D250" s="39" t="s">
        <v>6</v>
      </c>
      <c r="E250" s="39"/>
      <c r="F250" s="53"/>
      <c r="G250" s="44">
        <f>SUM(G251:G254)</f>
        <v>39492</v>
      </c>
      <c r="H250" s="44">
        <f>SUM(H251:H254)</f>
        <v>39492</v>
      </c>
      <c r="I250" s="44">
        <f>SUM(I251:I254)</f>
        <v>39492</v>
      </c>
    </row>
    <row r="251" spans="1:9" ht="13.5">
      <c r="A251" s="18" t="s">
        <v>69</v>
      </c>
      <c r="B251" s="45" t="s">
        <v>212</v>
      </c>
      <c r="C251" s="45" t="s">
        <v>176</v>
      </c>
      <c r="D251" s="45" t="s">
        <v>6</v>
      </c>
      <c r="E251" s="45" t="s">
        <v>68</v>
      </c>
      <c r="F251" s="46" t="s">
        <v>209</v>
      </c>
      <c r="G251" s="47">
        <v>34427</v>
      </c>
      <c r="H251" s="47">
        <v>34427</v>
      </c>
      <c r="I251" s="47">
        <v>34427</v>
      </c>
    </row>
    <row r="252" spans="1:9" ht="15" customHeight="1">
      <c r="A252" s="18" t="s">
        <v>85</v>
      </c>
      <c r="B252" s="45" t="s">
        <v>212</v>
      </c>
      <c r="C252" s="45" t="s">
        <v>176</v>
      </c>
      <c r="D252" s="45" t="s">
        <v>6</v>
      </c>
      <c r="E252" s="45" t="s">
        <v>61</v>
      </c>
      <c r="F252" s="45" t="s">
        <v>209</v>
      </c>
      <c r="G252" s="47">
        <v>4800</v>
      </c>
      <c r="H252" s="47">
        <v>4800</v>
      </c>
      <c r="I252" s="47">
        <v>4800</v>
      </c>
    </row>
    <row r="253" spans="1:9" ht="13.5">
      <c r="A253" s="18" t="s">
        <v>71</v>
      </c>
      <c r="B253" s="45" t="s">
        <v>212</v>
      </c>
      <c r="C253" s="45" t="s">
        <v>176</v>
      </c>
      <c r="D253" s="45" t="s">
        <v>6</v>
      </c>
      <c r="E253" s="45" t="s">
        <v>70</v>
      </c>
      <c r="F253" s="45" t="s">
        <v>209</v>
      </c>
      <c r="G253" s="47">
        <v>0</v>
      </c>
      <c r="H253" s="47">
        <v>0</v>
      </c>
      <c r="I253" s="47">
        <v>0</v>
      </c>
    </row>
    <row r="254" spans="1:9" ht="13.5">
      <c r="A254" s="18" t="s">
        <v>63</v>
      </c>
      <c r="B254" s="45" t="s">
        <v>212</v>
      </c>
      <c r="C254" s="45" t="s">
        <v>176</v>
      </c>
      <c r="D254" s="45" t="s">
        <v>6</v>
      </c>
      <c r="E254" s="45" t="s">
        <v>62</v>
      </c>
      <c r="F254" s="45" t="s">
        <v>209</v>
      </c>
      <c r="G254" s="47">
        <v>265</v>
      </c>
      <c r="H254" s="47">
        <v>265</v>
      </c>
      <c r="I254" s="47">
        <v>265</v>
      </c>
    </row>
    <row r="255" spans="1:9" ht="42.75">
      <c r="A255" s="17" t="s">
        <v>405</v>
      </c>
      <c r="B255" s="39" t="s">
        <v>212</v>
      </c>
      <c r="C255" s="39" t="s">
        <v>368</v>
      </c>
      <c r="D255" s="39" t="s">
        <v>408</v>
      </c>
      <c r="E255" s="45"/>
      <c r="F255" s="45"/>
      <c r="G255" s="44">
        <f>G256</f>
        <v>0</v>
      </c>
      <c r="H255" s="44">
        <f aca="true" t="shared" si="33" ref="H255:I257">H256</f>
        <v>1919.3</v>
      </c>
      <c r="I255" s="44">
        <f t="shared" si="33"/>
        <v>0</v>
      </c>
    </row>
    <row r="256" spans="1:9" ht="28.5">
      <c r="A256" s="17" t="s">
        <v>406</v>
      </c>
      <c r="B256" s="39" t="s">
        <v>212</v>
      </c>
      <c r="C256" s="39" t="s">
        <v>368</v>
      </c>
      <c r="D256" s="39" t="s">
        <v>407</v>
      </c>
      <c r="E256" s="45"/>
      <c r="F256" s="45"/>
      <c r="G256" s="44">
        <f>G257</f>
        <v>0</v>
      </c>
      <c r="H256" s="44">
        <f t="shared" si="33"/>
        <v>1919.3</v>
      </c>
      <c r="I256" s="44">
        <f t="shared" si="33"/>
        <v>0</v>
      </c>
    </row>
    <row r="257" spans="1:9" ht="14.25">
      <c r="A257" s="17" t="s">
        <v>369</v>
      </c>
      <c r="B257" s="39" t="s">
        <v>212</v>
      </c>
      <c r="C257" s="39" t="s">
        <v>368</v>
      </c>
      <c r="D257" s="39" t="s">
        <v>409</v>
      </c>
      <c r="E257" s="45"/>
      <c r="F257" s="45"/>
      <c r="G257" s="44">
        <f>G258</f>
        <v>0</v>
      </c>
      <c r="H257" s="44">
        <f t="shared" si="33"/>
        <v>1919.3</v>
      </c>
      <c r="I257" s="44">
        <f t="shared" si="33"/>
        <v>0</v>
      </c>
    </row>
    <row r="258" spans="1:9" ht="27">
      <c r="A258" s="18" t="s">
        <v>85</v>
      </c>
      <c r="B258" s="45" t="s">
        <v>212</v>
      </c>
      <c r="C258" s="45" t="s">
        <v>368</v>
      </c>
      <c r="D258" s="45" t="s">
        <v>409</v>
      </c>
      <c r="E258" s="45" t="s">
        <v>61</v>
      </c>
      <c r="F258" s="45" t="s">
        <v>209</v>
      </c>
      <c r="G258" s="47">
        <v>0</v>
      </c>
      <c r="H258" s="47">
        <v>1919.3</v>
      </c>
      <c r="I258" s="47">
        <v>0</v>
      </c>
    </row>
    <row r="259" spans="1:9" ht="14.25">
      <c r="A259" s="17" t="s">
        <v>187</v>
      </c>
      <c r="B259" s="39" t="s">
        <v>212</v>
      </c>
      <c r="C259" s="39" t="s">
        <v>185</v>
      </c>
      <c r="D259" s="48"/>
      <c r="E259" s="48"/>
      <c r="F259" s="50"/>
      <c r="G259" s="44">
        <f>G260</f>
        <v>559.4</v>
      </c>
      <c r="H259" s="44">
        <f>H260</f>
        <v>559.4</v>
      </c>
      <c r="I259" s="44">
        <f>I260</f>
        <v>559.4</v>
      </c>
    </row>
    <row r="260" spans="1:9" ht="14.25">
      <c r="A260" s="17" t="s">
        <v>131</v>
      </c>
      <c r="B260" s="39" t="s">
        <v>212</v>
      </c>
      <c r="C260" s="39" t="s">
        <v>186</v>
      </c>
      <c r="D260" s="48"/>
      <c r="E260" s="48"/>
      <c r="F260" s="50"/>
      <c r="G260" s="44">
        <f>G261+G266</f>
        <v>559.4</v>
      </c>
      <c r="H260" s="44">
        <f>H266+H261</f>
        <v>559.4</v>
      </c>
      <c r="I260" s="44">
        <f>I266+I261</f>
        <v>559.4</v>
      </c>
    </row>
    <row r="261" spans="1:9" ht="47.25" customHeight="1">
      <c r="A261" s="17" t="s">
        <v>396</v>
      </c>
      <c r="B261" s="39" t="s">
        <v>212</v>
      </c>
      <c r="C261" s="39" t="s">
        <v>186</v>
      </c>
      <c r="D261" s="39" t="s">
        <v>7</v>
      </c>
      <c r="E261" s="48"/>
      <c r="F261" s="50"/>
      <c r="G261" s="44">
        <f>G262</f>
        <v>526.9</v>
      </c>
      <c r="H261" s="44">
        <f aca="true" t="shared" si="34" ref="H261:I264">H262</f>
        <v>526.9</v>
      </c>
      <c r="I261" s="44">
        <f t="shared" si="34"/>
        <v>526.9</v>
      </c>
    </row>
    <row r="262" spans="1:9" ht="15" customHeight="1">
      <c r="A262" s="17" t="s">
        <v>397</v>
      </c>
      <c r="B262" s="39" t="s">
        <v>212</v>
      </c>
      <c r="C262" s="39" t="s">
        <v>186</v>
      </c>
      <c r="D262" s="39" t="s">
        <v>402</v>
      </c>
      <c r="E262" s="48"/>
      <c r="F262" s="50"/>
      <c r="G262" s="44">
        <f>G263</f>
        <v>526.9</v>
      </c>
      <c r="H262" s="44">
        <f t="shared" si="34"/>
        <v>526.9</v>
      </c>
      <c r="I262" s="44">
        <f t="shared" si="34"/>
        <v>526.9</v>
      </c>
    </row>
    <row r="263" spans="1:9" ht="32.25" customHeight="1">
      <c r="A263" s="17" t="s">
        <v>398</v>
      </c>
      <c r="B263" s="39" t="s">
        <v>212</v>
      </c>
      <c r="C263" s="39" t="s">
        <v>186</v>
      </c>
      <c r="D263" s="39" t="s">
        <v>399</v>
      </c>
      <c r="E263" s="48"/>
      <c r="F263" s="50"/>
      <c r="G263" s="44">
        <f>G264</f>
        <v>526.9</v>
      </c>
      <c r="H263" s="44">
        <f t="shared" si="34"/>
        <v>526.9</v>
      </c>
      <c r="I263" s="44">
        <f t="shared" si="34"/>
        <v>526.9</v>
      </c>
    </row>
    <row r="264" spans="1:9" ht="28.5">
      <c r="A264" s="17" t="s">
        <v>400</v>
      </c>
      <c r="B264" s="39" t="s">
        <v>212</v>
      </c>
      <c r="C264" s="39" t="s">
        <v>186</v>
      </c>
      <c r="D264" s="39" t="s">
        <v>401</v>
      </c>
      <c r="E264" s="48"/>
      <c r="F264" s="50"/>
      <c r="G264" s="44">
        <f>G265</f>
        <v>526.9</v>
      </c>
      <c r="H264" s="44">
        <f t="shared" si="34"/>
        <v>526.9</v>
      </c>
      <c r="I264" s="44">
        <f t="shared" si="34"/>
        <v>526.9</v>
      </c>
    </row>
    <row r="265" spans="1:9" ht="27">
      <c r="A265" s="18" t="s">
        <v>400</v>
      </c>
      <c r="B265" s="39" t="s">
        <v>212</v>
      </c>
      <c r="C265" s="39" t="s">
        <v>186</v>
      </c>
      <c r="D265" s="48" t="s">
        <v>401</v>
      </c>
      <c r="E265" s="45" t="s">
        <v>403</v>
      </c>
      <c r="F265" s="45" t="s">
        <v>209</v>
      </c>
      <c r="G265" s="47">
        <v>526.9</v>
      </c>
      <c r="H265" s="47">
        <v>526.9</v>
      </c>
      <c r="I265" s="47">
        <v>526.9</v>
      </c>
    </row>
    <row r="266" spans="1:9" ht="42.75">
      <c r="A266" s="17" t="s">
        <v>365</v>
      </c>
      <c r="B266" s="39" t="s">
        <v>212</v>
      </c>
      <c r="C266" s="39" t="s">
        <v>186</v>
      </c>
      <c r="D266" s="39" t="s">
        <v>367</v>
      </c>
      <c r="E266" s="61"/>
      <c r="F266" s="45"/>
      <c r="G266" s="62">
        <f>G267</f>
        <v>32.5</v>
      </c>
      <c r="H266" s="62">
        <f>H267</f>
        <v>32.5</v>
      </c>
      <c r="I266" s="62">
        <f>I267</f>
        <v>32.5</v>
      </c>
    </row>
    <row r="267" spans="1:9" ht="28.5">
      <c r="A267" s="17" t="s">
        <v>366</v>
      </c>
      <c r="B267" s="39" t="s">
        <v>212</v>
      </c>
      <c r="C267" s="39" t="s">
        <v>186</v>
      </c>
      <c r="D267" s="39" t="s">
        <v>350</v>
      </c>
      <c r="E267" s="48"/>
      <c r="F267" s="50"/>
      <c r="G267" s="44">
        <f aca="true" t="shared" si="35" ref="G267:I268">G268</f>
        <v>32.5</v>
      </c>
      <c r="H267" s="44">
        <f t="shared" si="35"/>
        <v>32.5</v>
      </c>
      <c r="I267" s="44">
        <f t="shared" si="35"/>
        <v>32.5</v>
      </c>
    </row>
    <row r="268" spans="1:9" ht="42.75">
      <c r="A268" s="17" t="s">
        <v>348</v>
      </c>
      <c r="B268" s="39" t="s">
        <v>212</v>
      </c>
      <c r="C268" s="39" t="s">
        <v>186</v>
      </c>
      <c r="D268" s="58" t="s">
        <v>349</v>
      </c>
      <c r="E268" s="48"/>
      <c r="F268" s="50"/>
      <c r="G268" s="44">
        <f t="shared" si="35"/>
        <v>32.5</v>
      </c>
      <c r="H268" s="44">
        <f t="shared" si="35"/>
        <v>32.5</v>
      </c>
      <c r="I268" s="44">
        <f t="shared" si="35"/>
        <v>32.5</v>
      </c>
    </row>
    <row r="269" spans="1:9" ht="13.5">
      <c r="A269" s="18" t="s">
        <v>351</v>
      </c>
      <c r="B269" s="45" t="s">
        <v>212</v>
      </c>
      <c r="C269" s="45" t="s">
        <v>186</v>
      </c>
      <c r="D269" s="45" t="s">
        <v>349</v>
      </c>
      <c r="E269" s="45" t="s">
        <v>64</v>
      </c>
      <c r="F269" s="45" t="s">
        <v>343</v>
      </c>
      <c r="G269" s="47">
        <v>32.5</v>
      </c>
      <c r="H269" s="47">
        <v>32.5</v>
      </c>
      <c r="I269" s="47">
        <v>32.5</v>
      </c>
    </row>
    <row r="270" spans="1:9" ht="14.25">
      <c r="A270" s="17" t="s">
        <v>132</v>
      </c>
      <c r="B270" s="39" t="s">
        <v>212</v>
      </c>
      <c r="C270" s="39" t="s">
        <v>157</v>
      </c>
      <c r="D270" s="48" t="s">
        <v>170</v>
      </c>
      <c r="E270" s="48" t="s">
        <v>170</v>
      </c>
      <c r="F270" s="43"/>
      <c r="G270" s="44">
        <f>G271+G282</f>
        <v>55980.899999999994</v>
      </c>
      <c r="H270" s="44">
        <f>H271+H282</f>
        <v>55980.899999999994</v>
      </c>
      <c r="I270" s="44">
        <f>I271+I282</f>
        <v>55980.899999999994</v>
      </c>
    </row>
    <row r="271" spans="1:9" ht="14.25">
      <c r="A271" s="17" t="s">
        <v>171</v>
      </c>
      <c r="B271" s="39" t="s">
        <v>212</v>
      </c>
      <c r="C271" s="39" t="s">
        <v>158</v>
      </c>
      <c r="D271" s="39" t="s">
        <v>170</v>
      </c>
      <c r="E271" s="39" t="s">
        <v>170</v>
      </c>
      <c r="F271" s="43"/>
      <c r="G271" s="44">
        <f aca="true" t="shared" si="36" ref="G271:I272">G272</f>
        <v>45883.2</v>
      </c>
      <c r="H271" s="44">
        <f t="shared" si="36"/>
        <v>45883.2</v>
      </c>
      <c r="I271" s="44">
        <f t="shared" si="36"/>
        <v>45883.2</v>
      </c>
    </row>
    <row r="272" spans="1:9" ht="28.5">
      <c r="A272" s="17" t="s">
        <v>113</v>
      </c>
      <c r="B272" s="39" t="s">
        <v>212</v>
      </c>
      <c r="C272" s="39" t="s">
        <v>158</v>
      </c>
      <c r="D272" s="39" t="s">
        <v>7</v>
      </c>
      <c r="E272" s="39"/>
      <c r="F272" s="43"/>
      <c r="G272" s="44">
        <f t="shared" si="36"/>
        <v>45883.2</v>
      </c>
      <c r="H272" s="44">
        <f t="shared" si="36"/>
        <v>45883.2</v>
      </c>
      <c r="I272" s="44">
        <f t="shared" si="36"/>
        <v>45883.2</v>
      </c>
    </row>
    <row r="273" spans="1:9" ht="28.5">
      <c r="A273" s="17" t="s">
        <v>8</v>
      </c>
      <c r="B273" s="39" t="s">
        <v>212</v>
      </c>
      <c r="C273" s="39" t="s">
        <v>158</v>
      </c>
      <c r="D273" s="39" t="s">
        <v>13</v>
      </c>
      <c r="E273" s="39"/>
      <c r="F273" s="43"/>
      <c r="G273" s="44">
        <f>G274+G279</f>
        <v>45883.2</v>
      </c>
      <c r="H273" s="44">
        <f>H274+H279</f>
        <v>45883.2</v>
      </c>
      <c r="I273" s="44">
        <f>I274+I279</f>
        <v>45883.2</v>
      </c>
    </row>
    <row r="274" spans="1:9" ht="28.5">
      <c r="A274" s="17" t="s">
        <v>12</v>
      </c>
      <c r="B274" s="39" t="s">
        <v>212</v>
      </c>
      <c r="C274" s="39" t="s">
        <v>158</v>
      </c>
      <c r="D274" s="39" t="s">
        <v>19</v>
      </c>
      <c r="E274" s="39"/>
      <c r="F274" s="43"/>
      <c r="G274" s="44">
        <f>G275+G277</f>
        <v>45796.2</v>
      </c>
      <c r="H274" s="44">
        <f>H275+H277</f>
        <v>45796.2</v>
      </c>
      <c r="I274" s="44">
        <f>I275+I277</f>
        <v>45796.2</v>
      </c>
    </row>
    <row r="275" spans="1:9" ht="28.5">
      <c r="A275" s="19" t="s">
        <v>251</v>
      </c>
      <c r="B275" s="39" t="s">
        <v>212</v>
      </c>
      <c r="C275" s="39" t="s">
        <v>158</v>
      </c>
      <c r="D275" s="39" t="s">
        <v>20</v>
      </c>
      <c r="E275" s="39"/>
      <c r="F275" s="43"/>
      <c r="G275" s="44">
        <f>G276</f>
        <v>39382.2</v>
      </c>
      <c r="H275" s="44">
        <f>H276</f>
        <v>39382.2</v>
      </c>
      <c r="I275" s="44">
        <f>I276</f>
        <v>39382.2</v>
      </c>
    </row>
    <row r="276" spans="1:9" ht="13.5">
      <c r="A276" s="18" t="s">
        <v>65</v>
      </c>
      <c r="B276" s="45" t="s">
        <v>212</v>
      </c>
      <c r="C276" s="45" t="s">
        <v>158</v>
      </c>
      <c r="D276" s="45" t="s">
        <v>20</v>
      </c>
      <c r="E276" s="45" t="s">
        <v>64</v>
      </c>
      <c r="F276" s="46" t="s">
        <v>209</v>
      </c>
      <c r="G276" s="47">
        <v>39382.2</v>
      </c>
      <c r="H276" s="47">
        <v>39382.2</v>
      </c>
      <c r="I276" s="47">
        <v>39382.2</v>
      </c>
    </row>
    <row r="277" spans="1:9" ht="28.5">
      <c r="A277" s="17" t="s">
        <v>59</v>
      </c>
      <c r="B277" s="39" t="s">
        <v>212</v>
      </c>
      <c r="C277" s="39" t="s">
        <v>158</v>
      </c>
      <c r="D277" s="39" t="s">
        <v>103</v>
      </c>
      <c r="E277" s="39"/>
      <c r="F277" s="43"/>
      <c r="G277" s="44">
        <f>G278</f>
        <v>6414</v>
      </c>
      <c r="H277" s="44">
        <f>H278</f>
        <v>6414</v>
      </c>
      <c r="I277" s="44">
        <f>I278</f>
        <v>6414</v>
      </c>
    </row>
    <row r="278" spans="1:9" ht="27">
      <c r="A278" s="18" t="s">
        <v>404</v>
      </c>
      <c r="B278" s="45" t="s">
        <v>212</v>
      </c>
      <c r="C278" s="45" t="s">
        <v>158</v>
      </c>
      <c r="D278" s="45" t="s">
        <v>103</v>
      </c>
      <c r="E278" s="45" t="s">
        <v>64</v>
      </c>
      <c r="F278" s="46" t="s">
        <v>352</v>
      </c>
      <c r="G278" s="47">
        <v>6414</v>
      </c>
      <c r="H278" s="47">
        <v>6414</v>
      </c>
      <c r="I278" s="47">
        <v>6414</v>
      </c>
    </row>
    <row r="279" spans="1:9" ht="42.75">
      <c r="A279" s="19" t="s">
        <v>359</v>
      </c>
      <c r="B279" s="39" t="s">
        <v>212</v>
      </c>
      <c r="C279" s="39" t="s">
        <v>158</v>
      </c>
      <c r="D279" s="39" t="s">
        <v>360</v>
      </c>
      <c r="E279" s="45"/>
      <c r="F279" s="46"/>
      <c r="G279" s="44">
        <f aca="true" t="shared" si="37" ref="G279:I280">G280</f>
        <v>87</v>
      </c>
      <c r="H279" s="44">
        <f t="shared" si="37"/>
        <v>87</v>
      </c>
      <c r="I279" s="44">
        <f t="shared" si="37"/>
        <v>87</v>
      </c>
    </row>
    <row r="280" spans="1:9" ht="42.75">
      <c r="A280" s="19" t="s">
        <v>359</v>
      </c>
      <c r="B280" s="39" t="s">
        <v>212</v>
      </c>
      <c r="C280" s="39" t="s">
        <v>158</v>
      </c>
      <c r="D280" s="39" t="s">
        <v>361</v>
      </c>
      <c r="E280" s="45"/>
      <c r="F280" s="46"/>
      <c r="G280" s="44">
        <f t="shared" si="37"/>
        <v>87</v>
      </c>
      <c r="H280" s="44">
        <f t="shared" si="37"/>
        <v>87</v>
      </c>
      <c r="I280" s="44">
        <f t="shared" si="37"/>
        <v>87</v>
      </c>
    </row>
    <row r="281" spans="1:9" ht="27">
      <c r="A281" s="18" t="s">
        <v>404</v>
      </c>
      <c r="B281" s="45" t="s">
        <v>212</v>
      </c>
      <c r="C281" s="45" t="s">
        <v>158</v>
      </c>
      <c r="D281" s="45" t="s">
        <v>361</v>
      </c>
      <c r="E281" s="45" t="s">
        <v>64</v>
      </c>
      <c r="F281" s="46" t="s">
        <v>352</v>
      </c>
      <c r="G281" s="47">
        <v>87</v>
      </c>
      <c r="H281" s="47">
        <v>87</v>
      </c>
      <c r="I281" s="47">
        <v>87</v>
      </c>
    </row>
    <row r="282" spans="1:9" ht="14.25">
      <c r="A282" s="17" t="s">
        <v>133</v>
      </c>
      <c r="B282" s="39" t="s">
        <v>212</v>
      </c>
      <c r="C282" s="39" t="s">
        <v>180</v>
      </c>
      <c r="D282" s="39" t="s">
        <v>170</v>
      </c>
      <c r="E282" s="39" t="s">
        <v>170</v>
      </c>
      <c r="F282" s="43"/>
      <c r="G282" s="44">
        <f>G283+G288</f>
        <v>10097.7</v>
      </c>
      <c r="H282" s="44">
        <f>H283+H288</f>
        <v>10097.7</v>
      </c>
      <c r="I282" s="44">
        <f>I283+I288</f>
        <v>10097.7</v>
      </c>
    </row>
    <row r="283" spans="1:15" ht="28.5">
      <c r="A283" s="17" t="s">
        <v>113</v>
      </c>
      <c r="B283" s="39" t="s">
        <v>212</v>
      </c>
      <c r="C283" s="39" t="s">
        <v>180</v>
      </c>
      <c r="D283" s="39" t="s">
        <v>7</v>
      </c>
      <c r="E283" s="39"/>
      <c r="F283" s="43"/>
      <c r="G283" s="44">
        <f aca="true" t="shared" si="38" ref="G283:I286">G284</f>
        <v>8531.2</v>
      </c>
      <c r="H283" s="44">
        <f t="shared" si="38"/>
        <v>8531.2</v>
      </c>
      <c r="I283" s="44">
        <f t="shared" si="38"/>
        <v>8531.2</v>
      </c>
      <c r="O283" s="2"/>
    </row>
    <row r="284" spans="1:9" s="2" customFormat="1" ht="28.5">
      <c r="A284" s="19" t="s">
        <v>14</v>
      </c>
      <c r="B284" s="39" t="s">
        <v>212</v>
      </c>
      <c r="C284" s="39" t="s">
        <v>180</v>
      </c>
      <c r="D284" s="39" t="s">
        <v>21</v>
      </c>
      <c r="E284" s="39" t="s">
        <v>170</v>
      </c>
      <c r="F284" s="43"/>
      <c r="G284" s="44">
        <f t="shared" si="38"/>
        <v>8531.2</v>
      </c>
      <c r="H284" s="44">
        <f t="shared" si="38"/>
        <v>8531.2</v>
      </c>
      <c r="I284" s="44">
        <f t="shared" si="38"/>
        <v>8531.2</v>
      </c>
    </row>
    <row r="285" spans="1:9" s="2" customFormat="1" ht="14.25">
      <c r="A285" s="19" t="s">
        <v>16</v>
      </c>
      <c r="B285" s="39" t="s">
        <v>212</v>
      </c>
      <c r="C285" s="39" t="s">
        <v>180</v>
      </c>
      <c r="D285" s="39" t="s">
        <v>22</v>
      </c>
      <c r="E285" s="39"/>
      <c r="F285" s="43"/>
      <c r="G285" s="44">
        <f t="shared" si="38"/>
        <v>8531.2</v>
      </c>
      <c r="H285" s="44">
        <f t="shared" si="38"/>
        <v>8531.2</v>
      </c>
      <c r="I285" s="44">
        <f t="shared" si="38"/>
        <v>8531.2</v>
      </c>
    </row>
    <row r="286" spans="1:15" s="2" customFormat="1" ht="14.25">
      <c r="A286" s="19" t="s">
        <v>15</v>
      </c>
      <c r="B286" s="39" t="s">
        <v>212</v>
      </c>
      <c r="C286" s="39" t="s">
        <v>180</v>
      </c>
      <c r="D286" s="39" t="s">
        <v>23</v>
      </c>
      <c r="E286" s="39"/>
      <c r="F286" s="43"/>
      <c r="G286" s="44">
        <f t="shared" si="38"/>
        <v>8531.2</v>
      </c>
      <c r="H286" s="44">
        <f t="shared" si="38"/>
        <v>8531.2</v>
      </c>
      <c r="I286" s="44">
        <f t="shared" si="38"/>
        <v>8531.2</v>
      </c>
      <c r="O286" s="1"/>
    </row>
    <row r="287" spans="1:9" ht="13.5">
      <c r="A287" s="18" t="s">
        <v>65</v>
      </c>
      <c r="B287" s="45" t="s">
        <v>212</v>
      </c>
      <c r="C287" s="45" t="s">
        <v>180</v>
      </c>
      <c r="D287" s="45" t="s">
        <v>23</v>
      </c>
      <c r="E287" s="45" t="s">
        <v>64</v>
      </c>
      <c r="F287" s="46" t="s">
        <v>209</v>
      </c>
      <c r="G287" s="47">
        <v>8531.2</v>
      </c>
      <c r="H287" s="47">
        <v>8531.2</v>
      </c>
      <c r="I287" s="47">
        <v>8531.2</v>
      </c>
    </row>
    <row r="288" spans="1:9" ht="14.25">
      <c r="A288" s="17" t="s">
        <v>74</v>
      </c>
      <c r="B288" s="39" t="s">
        <v>212</v>
      </c>
      <c r="C288" s="39" t="s">
        <v>180</v>
      </c>
      <c r="D288" s="39" t="s">
        <v>226</v>
      </c>
      <c r="E288" s="48"/>
      <c r="F288" s="43"/>
      <c r="G288" s="44">
        <f aca="true" t="shared" si="39" ref="G288:I291">G289</f>
        <v>1566.5</v>
      </c>
      <c r="H288" s="44">
        <f t="shared" si="39"/>
        <v>1566.5</v>
      </c>
      <c r="I288" s="44">
        <f t="shared" si="39"/>
        <v>1566.5</v>
      </c>
    </row>
    <row r="289" spans="1:9" ht="14.25">
      <c r="A289" s="19" t="s">
        <v>75</v>
      </c>
      <c r="B289" s="39" t="s">
        <v>212</v>
      </c>
      <c r="C289" s="39" t="s">
        <v>180</v>
      </c>
      <c r="D289" s="39" t="s">
        <v>227</v>
      </c>
      <c r="E289" s="39" t="s">
        <v>170</v>
      </c>
      <c r="F289" s="43"/>
      <c r="G289" s="44">
        <f t="shared" si="39"/>
        <v>1566.5</v>
      </c>
      <c r="H289" s="44">
        <f t="shared" si="39"/>
        <v>1566.5</v>
      </c>
      <c r="I289" s="44">
        <f t="shared" si="39"/>
        <v>1566.5</v>
      </c>
    </row>
    <row r="290" spans="1:9" ht="14.25">
      <c r="A290" s="19" t="s">
        <v>75</v>
      </c>
      <c r="B290" s="39" t="s">
        <v>212</v>
      </c>
      <c r="C290" s="39" t="s">
        <v>180</v>
      </c>
      <c r="D290" s="39" t="s">
        <v>228</v>
      </c>
      <c r="E290" s="39"/>
      <c r="F290" s="43"/>
      <c r="G290" s="44">
        <f t="shared" si="39"/>
        <v>1566.5</v>
      </c>
      <c r="H290" s="44">
        <f t="shared" si="39"/>
        <v>1566.5</v>
      </c>
      <c r="I290" s="44">
        <f t="shared" si="39"/>
        <v>1566.5</v>
      </c>
    </row>
    <row r="291" spans="1:9" ht="14.25">
      <c r="A291" s="17" t="s">
        <v>17</v>
      </c>
      <c r="B291" s="39" t="s">
        <v>212</v>
      </c>
      <c r="C291" s="39" t="s">
        <v>180</v>
      </c>
      <c r="D291" s="39" t="s">
        <v>24</v>
      </c>
      <c r="E291" s="39"/>
      <c r="F291" s="43"/>
      <c r="G291" s="44">
        <f t="shared" si="39"/>
        <v>1566.5</v>
      </c>
      <c r="H291" s="44">
        <f t="shared" si="39"/>
        <v>1566.5</v>
      </c>
      <c r="I291" s="44">
        <f t="shared" si="39"/>
        <v>1566.5</v>
      </c>
    </row>
    <row r="292" spans="1:9" ht="27">
      <c r="A292" s="18" t="s">
        <v>85</v>
      </c>
      <c r="B292" s="45" t="s">
        <v>212</v>
      </c>
      <c r="C292" s="45" t="s">
        <v>180</v>
      </c>
      <c r="D292" s="45" t="s">
        <v>24</v>
      </c>
      <c r="E292" s="45" t="s">
        <v>61</v>
      </c>
      <c r="F292" s="46" t="s">
        <v>209</v>
      </c>
      <c r="G292" s="47">
        <v>1566.5</v>
      </c>
      <c r="H292" s="47">
        <v>1566.5</v>
      </c>
      <c r="I292" s="47">
        <v>1566.5</v>
      </c>
    </row>
    <row r="293" spans="1:9" ht="14.25">
      <c r="A293" s="17" t="s">
        <v>159</v>
      </c>
      <c r="B293" s="39" t="s">
        <v>212</v>
      </c>
      <c r="C293" s="39" t="s">
        <v>160</v>
      </c>
      <c r="D293" s="48"/>
      <c r="E293" s="48"/>
      <c r="F293" s="43"/>
      <c r="G293" s="44">
        <f>G294+G300</f>
        <v>2322.6</v>
      </c>
      <c r="H293" s="44">
        <f>H294+H300</f>
        <v>4601.6</v>
      </c>
      <c r="I293" s="44">
        <f>I294+I300</f>
        <v>2322.6</v>
      </c>
    </row>
    <row r="294" spans="1:9" ht="14.25">
      <c r="A294" s="17" t="s">
        <v>174</v>
      </c>
      <c r="B294" s="39" t="s">
        <v>212</v>
      </c>
      <c r="C294" s="39" t="s">
        <v>173</v>
      </c>
      <c r="D294" s="48"/>
      <c r="E294" s="55"/>
      <c r="F294" s="43"/>
      <c r="G294" s="44">
        <f aca="true" t="shared" si="40" ref="G294:I298">G295</f>
        <v>1960</v>
      </c>
      <c r="H294" s="44">
        <f t="shared" si="40"/>
        <v>1960</v>
      </c>
      <c r="I294" s="44">
        <f t="shared" si="40"/>
        <v>1960</v>
      </c>
    </row>
    <row r="295" spans="1:9" ht="14.25">
      <c r="A295" s="17" t="s">
        <v>74</v>
      </c>
      <c r="B295" s="39" t="s">
        <v>212</v>
      </c>
      <c r="C295" s="39" t="s">
        <v>173</v>
      </c>
      <c r="D295" s="39" t="s">
        <v>226</v>
      </c>
      <c r="E295" s="55"/>
      <c r="F295" s="43"/>
      <c r="G295" s="44">
        <f t="shared" si="40"/>
        <v>1960</v>
      </c>
      <c r="H295" s="44">
        <f t="shared" si="40"/>
        <v>1960</v>
      </c>
      <c r="I295" s="44">
        <f t="shared" si="40"/>
        <v>1960</v>
      </c>
    </row>
    <row r="296" spans="1:9" ht="14.25">
      <c r="A296" s="19" t="s">
        <v>75</v>
      </c>
      <c r="B296" s="39" t="s">
        <v>212</v>
      </c>
      <c r="C296" s="39" t="s">
        <v>173</v>
      </c>
      <c r="D296" s="39" t="s">
        <v>227</v>
      </c>
      <c r="E296" s="55"/>
      <c r="F296" s="43"/>
      <c r="G296" s="44">
        <f t="shared" si="40"/>
        <v>1960</v>
      </c>
      <c r="H296" s="44">
        <f t="shared" si="40"/>
        <v>1960</v>
      </c>
      <c r="I296" s="44">
        <f t="shared" si="40"/>
        <v>1960</v>
      </c>
    </row>
    <row r="297" spans="1:9" ht="14.25">
      <c r="A297" s="19" t="s">
        <v>75</v>
      </c>
      <c r="B297" s="39" t="s">
        <v>212</v>
      </c>
      <c r="C297" s="39" t="s">
        <v>173</v>
      </c>
      <c r="D297" s="39" t="s">
        <v>228</v>
      </c>
      <c r="E297" s="55"/>
      <c r="F297" s="43"/>
      <c r="G297" s="44">
        <f t="shared" si="40"/>
        <v>1960</v>
      </c>
      <c r="H297" s="44">
        <f t="shared" si="40"/>
        <v>1960</v>
      </c>
      <c r="I297" s="44">
        <f t="shared" si="40"/>
        <v>1960</v>
      </c>
    </row>
    <row r="298" spans="1:9" ht="18" customHeight="1">
      <c r="A298" s="17" t="s">
        <v>18</v>
      </c>
      <c r="B298" s="39" t="s">
        <v>212</v>
      </c>
      <c r="C298" s="39" t="s">
        <v>173</v>
      </c>
      <c r="D298" s="39" t="s">
        <v>25</v>
      </c>
      <c r="E298" s="55"/>
      <c r="F298" s="50"/>
      <c r="G298" s="44">
        <f t="shared" si="40"/>
        <v>1960</v>
      </c>
      <c r="H298" s="44">
        <f t="shared" si="40"/>
        <v>1960</v>
      </c>
      <c r="I298" s="44">
        <f t="shared" si="40"/>
        <v>1960</v>
      </c>
    </row>
    <row r="299" spans="1:9" ht="27">
      <c r="A299" s="18" t="s">
        <v>66</v>
      </c>
      <c r="B299" s="45" t="s">
        <v>212</v>
      </c>
      <c r="C299" s="45" t="s">
        <v>173</v>
      </c>
      <c r="D299" s="45" t="s">
        <v>25</v>
      </c>
      <c r="E299" s="45" t="s">
        <v>67</v>
      </c>
      <c r="F299" s="46" t="s">
        <v>209</v>
      </c>
      <c r="G299" s="47">
        <v>1960</v>
      </c>
      <c r="H299" s="47">
        <v>1960</v>
      </c>
      <c r="I299" s="47">
        <v>1960</v>
      </c>
    </row>
    <row r="300" spans="1:15" ht="14.25">
      <c r="A300" s="17" t="s">
        <v>161</v>
      </c>
      <c r="B300" s="39" t="s">
        <v>212</v>
      </c>
      <c r="C300" s="39" t="s">
        <v>162</v>
      </c>
      <c r="D300" s="39"/>
      <c r="E300" s="55"/>
      <c r="F300" s="43"/>
      <c r="G300" s="44">
        <f aca="true" t="shared" si="41" ref="G300:I303">G301</f>
        <v>362.6</v>
      </c>
      <c r="H300" s="44">
        <f t="shared" si="41"/>
        <v>2641.6</v>
      </c>
      <c r="I300" s="44">
        <f t="shared" si="41"/>
        <v>362.6</v>
      </c>
      <c r="O300" s="2"/>
    </row>
    <row r="301" spans="1:9" s="2" customFormat="1" ht="46.5" customHeight="1">
      <c r="A301" s="17" t="s">
        <v>105</v>
      </c>
      <c r="B301" s="39" t="s">
        <v>212</v>
      </c>
      <c r="C301" s="39" t="s">
        <v>162</v>
      </c>
      <c r="D301" s="39" t="s">
        <v>116</v>
      </c>
      <c r="E301" s="55"/>
      <c r="F301" s="43"/>
      <c r="G301" s="44">
        <f t="shared" si="41"/>
        <v>362.6</v>
      </c>
      <c r="H301" s="44">
        <f t="shared" si="41"/>
        <v>2641.6</v>
      </c>
      <c r="I301" s="44">
        <f t="shared" si="41"/>
        <v>362.6</v>
      </c>
    </row>
    <row r="302" spans="1:9" s="2" customFormat="1" ht="28.5">
      <c r="A302" s="17" t="s">
        <v>106</v>
      </c>
      <c r="B302" s="39" t="s">
        <v>212</v>
      </c>
      <c r="C302" s="39" t="s">
        <v>162</v>
      </c>
      <c r="D302" s="39" t="s">
        <v>109</v>
      </c>
      <c r="E302" s="55"/>
      <c r="F302" s="43"/>
      <c r="G302" s="44">
        <f t="shared" si="41"/>
        <v>362.6</v>
      </c>
      <c r="H302" s="44">
        <f t="shared" si="41"/>
        <v>2641.6</v>
      </c>
      <c r="I302" s="44">
        <f t="shared" si="41"/>
        <v>362.6</v>
      </c>
    </row>
    <row r="303" spans="1:9" s="2" customFormat="1" ht="14.25">
      <c r="A303" s="17" t="s">
        <v>118</v>
      </c>
      <c r="B303" s="39" t="s">
        <v>212</v>
      </c>
      <c r="C303" s="39" t="s">
        <v>162</v>
      </c>
      <c r="D303" s="39" t="s">
        <v>117</v>
      </c>
      <c r="E303" s="55"/>
      <c r="F303" s="63"/>
      <c r="G303" s="44">
        <f t="shared" si="41"/>
        <v>362.6</v>
      </c>
      <c r="H303" s="44">
        <f t="shared" si="41"/>
        <v>2641.6</v>
      </c>
      <c r="I303" s="44">
        <f t="shared" si="41"/>
        <v>362.6</v>
      </c>
    </row>
    <row r="304" spans="1:9" s="2" customFormat="1" ht="13.5">
      <c r="A304" s="18" t="s">
        <v>30</v>
      </c>
      <c r="B304" s="45" t="s">
        <v>212</v>
      </c>
      <c r="C304" s="45" t="s">
        <v>162</v>
      </c>
      <c r="D304" s="45" t="s">
        <v>117</v>
      </c>
      <c r="E304" s="64">
        <v>320</v>
      </c>
      <c r="F304" s="65">
        <v>100</v>
      </c>
      <c r="G304" s="47">
        <v>362.6</v>
      </c>
      <c r="H304" s="47">
        <v>2641.6</v>
      </c>
      <c r="I304" s="47">
        <v>362.6</v>
      </c>
    </row>
    <row r="305" spans="1:15" s="2" customFormat="1" ht="14.25">
      <c r="A305" s="17" t="s">
        <v>168</v>
      </c>
      <c r="B305" s="39" t="s">
        <v>212</v>
      </c>
      <c r="C305" s="39" t="s">
        <v>215</v>
      </c>
      <c r="D305" s="39" t="s">
        <v>170</v>
      </c>
      <c r="E305" s="39" t="s">
        <v>170</v>
      </c>
      <c r="F305" s="43"/>
      <c r="G305" s="44">
        <f aca="true" t="shared" si="42" ref="G305:I310">G306</f>
        <v>2000</v>
      </c>
      <c r="H305" s="44">
        <f t="shared" si="42"/>
        <v>2000</v>
      </c>
      <c r="I305" s="44">
        <f t="shared" si="42"/>
        <v>2000</v>
      </c>
      <c r="O305" s="1"/>
    </row>
    <row r="306" spans="1:9" ht="14.25">
      <c r="A306" s="17" t="s">
        <v>134</v>
      </c>
      <c r="B306" s="39" t="s">
        <v>212</v>
      </c>
      <c r="C306" s="39" t="s">
        <v>181</v>
      </c>
      <c r="D306" s="39"/>
      <c r="E306" s="39"/>
      <c r="F306" s="43"/>
      <c r="G306" s="44">
        <f t="shared" si="42"/>
        <v>2000</v>
      </c>
      <c r="H306" s="44">
        <f t="shared" si="42"/>
        <v>2000</v>
      </c>
      <c r="I306" s="44">
        <f t="shared" si="42"/>
        <v>2000</v>
      </c>
    </row>
    <row r="307" spans="1:9" ht="42.75">
      <c r="A307" s="17" t="s">
        <v>108</v>
      </c>
      <c r="B307" s="39" t="s">
        <v>212</v>
      </c>
      <c r="C307" s="39" t="s">
        <v>181</v>
      </c>
      <c r="D307" s="39" t="s">
        <v>7</v>
      </c>
      <c r="E307" s="48"/>
      <c r="F307" s="50"/>
      <c r="G307" s="44">
        <f t="shared" si="42"/>
        <v>2000</v>
      </c>
      <c r="H307" s="44">
        <f t="shared" si="42"/>
        <v>2000</v>
      </c>
      <c r="I307" s="44">
        <f t="shared" si="42"/>
        <v>2000</v>
      </c>
    </row>
    <row r="308" spans="1:9" ht="28.5">
      <c r="A308" s="19" t="s">
        <v>110</v>
      </c>
      <c r="B308" s="39" t="s">
        <v>212</v>
      </c>
      <c r="C308" s="39" t="s">
        <v>181</v>
      </c>
      <c r="D308" s="39" t="s">
        <v>421</v>
      </c>
      <c r="E308" s="48"/>
      <c r="F308" s="50"/>
      <c r="G308" s="44">
        <f t="shared" si="42"/>
        <v>2000</v>
      </c>
      <c r="H308" s="44">
        <f t="shared" si="42"/>
        <v>2000</v>
      </c>
      <c r="I308" s="44">
        <f t="shared" si="42"/>
        <v>2000</v>
      </c>
    </row>
    <row r="309" spans="1:9" ht="42.75">
      <c r="A309" s="19" t="s">
        <v>111</v>
      </c>
      <c r="B309" s="39" t="s">
        <v>212</v>
      </c>
      <c r="C309" s="39" t="s">
        <v>181</v>
      </c>
      <c r="D309" s="39" t="s">
        <v>420</v>
      </c>
      <c r="E309" s="48"/>
      <c r="F309" s="50"/>
      <c r="G309" s="44">
        <f t="shared" si="42"/>
        <v>2000</v>
      </c>
      <c r="H309" s="44">
        <f t="shared" si="42"/>
        <v>2000</v>
      </c>
      <c r="I309" s="44">
        <f t="shared" si="42"/>
        <v>2000</v>
      </c>
    </row>
    <row r="310" spans="1:9" ht="28.5">
      <c r="A310" s="19" t="s">
        <v>112</v>
      </c>
      <c r="B310" s="39" t="s">
        <v>212</v>
      </c>
      <c r="C310" s="39" t="s">
        <v>181</v>
      </c>
      <c r="D310" s="39" t="s">
        <v>419</v>
      </c>
      <c r="E310" s="48"/>
      <c r="F310" s="50"/>
      <c r="G310" s="44">
        <f t="shared" si="42"/>
        <v>2000</v>
      </c>
      <c r="H310" s="44">
        <f t="shared" si="42"/>
        <v>2000</v>
      </c>
      <c r="I310" s="44">
        <f t="shared" si="42"/>
        <v>2000</v>
      </c>
    </row>
    <row r="311" spans="1:9" ht="13.5">
      <c r="A311" s="18" t="s">
        <v>65</v>
      </c>
      <c r="B311" s="45" t="s">
        <v>212</v>
      </c>
      <c r="C311" s="45" t="s">
        <v>181</v>
      </c>
      <c r="D311" s="45" t="s">
        <v>419</v>
      </c>
      <c r="E311" s="45" t="s">
        <v>64</v>
      </c>
      <c r="F311" s="46" t="s">
        <v>209</v>
      </c>
      <c r="G311" s="47">
        <v>2000</v>
      </c>
      <c r="H311" s="47">
        <v>2000</v>
      </c>
      <c r="I311" s="47">
        <v>2000</v>
      </c>
    </row>
    <row r="312" spans="1:9" ht="14.25">
      <c r="A312" s="17" t="s">
        <v>184</v>
      </c>
      <c r="B312" s="39" t="s">
        <v>212</v>
      </c>
      <c r="C312" s="39" t="s">
        <v>55</v>
      </c>
      <c r="D312" s="39"/>
      <c r="E312" s="39"/>
      <c r="F312" s="43"/>
      <c r="G312" s="44">
        <f aca="true" t="shared" si="43" ref="G312:I314">G313</f>
        <v>2717.6</v>
      </c>
      <c r="H312" s="44">
        <f t="shared" si="43"/>
        <v>2717.6</v>
      </c>
      <c r="I312" s="44">
        <f t="shared" si="43"/>
        <v>2717.6</v>
      </c>
    </row>
    <row r="313" spans="1:9" ht="14.25">
      <c r="A313" s="17" t="s">
        <v>183</v>
      </c>
      <c r="B313" s="39" t="s">
        <v>212</v>
      </c>
      <c r="C313" s="39" t="s">
        <v>182</v>
      </c>
      <c r="D313" s="39"/>
      <c r="E313" s="39"/>
      <c r="F313" s="43"/>
      <c r="G313" s="44">
        <f t="shared" si="43"/>
        <v>2717.6</v>
      </c>
      <c r="H313" s="44">
        <f t="shared" si="43"/>
        <v>2717.6</v>
      </c>
      <c r="I313" s="44">
        <f t="shared" si="43"/>
        <v>2717.6</v>
      </c>
    </row>
    <row r="314" spans="1:9" ht="14.25">
      <c r="A314" s="17" t="s">
        <v>74</v>
      </c>
      <c r="B314" s="39" t="s">
        <v>212</v>
      </c>
      <c r="C314" s="39" t="s">
        <v>182</v>
      </c>
      <c r="D314" s="39" t="s">
        <v>226</v>
      </c>
      <c r="E314" s="39"/>
      <c r="F314" s="43"/>
      <c r="G314" s="44">
        <f t="shared" si="43"/>
        <v>2717.6</v>
      </c>
      <c r="H314" s="44">
        <f t="shared" si="43"/>
        <v>2717.6</v>
      </c>
      <c r="I314" s="44">
        <f t="shared" si="43"/>
        <v>2717.6</v>
      </c>
    </row>
    <row r="315" spans="1:9" ht="14.25">
      <c r="A315" s="19" t="s">
        <v>75</v>
      </c>
      <c r="B315" s="39" t="s">
        <v>212</v>
      </c>
      <c r="C315" s="39" t="s">
        <v>182</v>
      </c>
      <c r="D315" s="39" t="s">
        <v>228</v>
      </c>
      <c r="E315" s="39"/>
      <c r="F315" s="43"/>
      <c r="G315" s="44">
        <f>G316+G318</f>
        <v>2717.6</v>
      </c>
      <c r="H315" s="44">
        <f>H316+H318</f>
        <v>2717.6</v>
      </c>
      <c r="I315" s="44">
        <f>I316+I318</f>
        <v>2717.6</v>
      </c>
    </row>
    <row r="316" spans="1:9" ht="28.5">
      <c r="A316" s="27" t="s">
        <v>115</v>
      </c>
      <c r="B316" s="39" t="s">
        <v>212</v>
      </c>
      <c r="C316" s="39" t="s">
        <v>182</v>
      </c>
      <c r="D316" s="39" t="s">
        <v>26</v>
      </c>
      <c r="E316" s="48"/>
      <c r="F316" s="50"/>
      <c r="G316" s="44">
        <f>G317</f>
        <v>200</v>
      </c>
      <c r="H316" s="52">
        <f>H317</f>
        <v>200</v>
      </c>
      <c r="I316" s="52">
        <f>I317</f>
        <v>200</v>
      </c>
    </row>
    <row r="317" spans="1:9" ht="27">
      <c r="A317" s="28" t="s">
        <v>85</v>
      </c>
      <c r="B317" s="45" t="s">
        <v>212</v>
      </c>
      <c r="C317" s="45" t="s">
        <v>182</v>
      </c>
      <c r="D317" s="45" t="s">
        <v>26</v>
      </c>
      <c r="E317" s="45" t="s">
        <v>61</v>
      </c>
      <c r="F317" s="45" t="s">
        <v>209</v>
      </c>
      <c r="G317" s="47">
        <v>200</v>
      </c>
      <c r="H317" s="47">
        <v>200</v>
      </c>
      <c r="I317" s="47">
        <v>200</v>
      </c>
    </row>
    <row r="318" spans="1:9" ht="28.5" customHeight="1">
      <c r="A318" s="27" t="s">
        <v>0</v>
      </c>
      <c r="B318" s="39" t="s">
        <v>212</v>
      </c>
      <c r="C318" s="39" t="s">
        <v>182</v>
      </c>
      <c r="D318" s="39" t="s">
        <v>27</v>
      </c>
      <c r="E318" s="48"/>
      <c r="F318" s="50"/>
      <c r="G318" s="44">
        <f>G319</f>
        <v>2517.6</v>
      </c>
      <c r="H318" s="44">
        <f>H319</f>
        <v>2517.6</v>
      </c>
      <c r="I318" s="44">
        <f>I319</f>
        <v>2517.6</v>
      </c>
    </row>
    <row r="319" spans="1:9" ht="27">
      <c r="A319" s="28" t="s">
        <v>85</v>
      </c>
      <c r="B319" s="45" t="s">
        <v>212</v>
      </c>
      <c r="C319" s="45" t="s">
        <v>182</v>
      </c>
      <c r="D319" s="45" t="s">
        <v>27</v>
      </c>
      <c r="E319" s="45" t="s">
        <v>61</v>
      </c>
      <c r="F319" s="45" t="s">
        <v>209</v>
      </c>
      <c r="G319" s="47">
        <v>2517.6</v>
      </c>
      <c r="H319" s="47">
        <v>2517.6</v>
      </c>
      <c r="I319" s="47">
        <v>2517.6</v>
      </c>
    </row>
    <row r="320" spans="1:9" ht="14.25">
      <c r="A320" s="27" t="s">
        <v>362</v>
      </c>
      <c r="B320" s="39" t="s">
        <v>212</v>
      </c>
      <c r="C320" s="39" t="s">
        <v>363</v>
      </c>
      <c r="D320" s="45"/>
      <c r="E320" s="45"/>
      <c r="F320" s="45"/>
      <c r="G320" s="44">
        <f>G322</f>
        <v>0</v>
      </c>
      <c r="H320" s="44">
        <f>H322</f>
        <v>0</v>
      </c>
      <c r="I320" s="44">
        <f>I322</f>
        <v>0</v>
      </c>
    </row>
    <row r="321" spans="1:9" ht="14.25">
      <c r="A321" s="27" t="s">
        <v>353</v>
      </c>
      <c r="B321" s="39" t="s">
        <v>212</v>
      </c>
      <c r="C321" s="39" t="s">
        <v>354</v>
      </c>
      <c r="D321" s="39" t="s">
        <v>226</v>
      </c>
      <c r="E321" s="11"/>
      <c r="F321" s="11"/>
      <c r="G321" s="44">
        <f>G323</f>
        <v>0</v>
      </c>
      <c r="H321" s="44">
        <f>H322</f>
        <v>0</v>
      </c>
      <c r="I321" s="44">
        <f>I322</f>
        <v>0</v>
      </c>
    </row>
    <row r="322" spans="1:15" ht="14.25">
      <c r="A322" s="27" t="s">
        <v>355</v>
      </c>
      <c r="B322" s="39" t="s">
        <v>212</v>
      </c>
      <c r="C322" s="39" t="s">
        <v>354</v>
      </c>
      <c r="D322" s="39" t="s">
        <v>357</v>
      </c>
      <c r="E322" s="11"/>
      <c r="F322" s="11"/>
      <c r="G322" s="44">
        <f>G323</f>
        <v>0</v>
      </c>
      <c r="H322" s="44">
        <f>H323</f>
        <v>0</v>
      </c>
      <c r="I322" s="44">
        <f>I323</f>
        <v>0</v>
      </c>
      <c r="O322" s="8"/>
    </row>
    <row r="323" spans="1:9" s="8" customFormat="1" ht="13.5">
      <c r="A323" s="10" t="s">
        <v>355</v>
      </c>
      <c r="B323" s="12" t="s">
        <v>212</v>
      </c>
      <c r="C323" s="12" t="s">
        <v>354</v>
      </c>
      <c r="D323" s="12" t="s">
        <v>357</v>
      </c>
      <c r="E323" s="12" t="s">
        <v>325</v>
      </c>
      <c r="F323" s="12" t="s">
        <v>209</v>
      </c>
      <c r="G323" s="47">
        <v>0</v>
      </c>
      <c r="H323" s="29">
        <v>0</v>
      </c>
      <c r="I323" s="29">
        <v>0</v>
      </c>
    </row>
    <row r="324" spans="1:9" s="8" customFormat="1" ht="13.5">
      <c r="A324" s="31" t="s">
        <v>356</v>
      </c>
      <c r="B324" s="13"/>
      <c r="C324" s="13"/>
      <c r="D324" s="13"/>
      <c r="E324" s="13"/>
      <c r="F324" s="13"/>
      <c r="G324" s="30">
        <f>G11+G34</f>
        <v>330201.29999999993</v>
      </c>
      <c r="H324" s="30">
        <f>H11+H34</f>
        <v>309900.99999999994</v>
      </c>
      <c r="I324" s="30">
        <f>I11+I34</f>
        <v>287666.19999999995</v>
      </c>
    </row>
    <row r="325" spans="1:9" s="8" customFormat="1" ht="13.5">
      <c r="A325" s="9"/>
      <c r="B325" s="9"/>
      <c r="C325" s="9"/>
      <c r="D325" s="9"/>
      <c r="E325" s="9"/>
      <c r="F325" s="9"/>
      <c r="G325" s="33"/>
      <c r="H325" s="33"/>
      <c r="I325" s="33"/>
    </row>
    <row r="326" spans="1:15" s="8" customFormat="1" ht="13.5">
      <c r="A326" s="9"/>
      <c r="B326" s="9"/>
      <c r="C326" s="9"/>
      <c r="D326" s="9"/>
      <c r="E326" s="9"/>
      <c r="F326" s="9"/>
      <c r="G326" s="33"/>
      <c r="H326" s="33"/>
      <c r="I326" s="33"/>
      <c r="O326" s="1"/>
    </row>
    <row r="328" ht="13.5">
      <c r="O328" s="2"/>
    </row>
    <row r="329" spans="1:15" s="2" customFormat="1" ht="13.5">
      <c r="A329" s="9"/>
      <c r="B329" s="9"/>
      <c r="C329" s="9"/>
      <c r="D329" s="9"/>
      <c r="E329" s="9"/>
      <c r="F329" s="9"/>
      <c r="G329" s="33"/>
      <c r="H329" s="33"/>
      <c r="I329" s="33"/>
      <c r="O329" s="1"/>
    </row>
    <row r="343" ht="13.5">
      <c r="O343" s="5"/>
    </row>
    <row r="344" spans="1:15" s="5" customFormat="1" ht="13.5">
      <c r="A344" s="9"/>
      <c r="B344" s="9"/>
      <c r="C344" s="9"/>
      <c r="D344" s="9"/>
      <c r="E344" s="9"/>
      <c r="F344" s="9"/>
      <c r="G344" s="33"/>
      <c r="H344" s="33"/>
      <c r="I344" s="33"/>
      <c r="O344" s="1"/>
    </row>
    <row r="358" ht="13.5">
      <c r="O358" s="7"/>
    </row>
    <row r="359" spans="1:15" s="7" customFormat="1" ht="13.5">
      <c r="A359" s="9"/>
      <c r="B359" s="9"/>
      <c r="C359" s="9"/>
      <c r="D359" s="9"/>
      <c r="E359" s="9"/>
      <c r="F359" s="9"/>
      <c r="G359" s="33"/>
      <c r="H359" s="33"/>
      <c r="I359" s="33"/>
      <c r="O359" s="6"/>
    </row>
    <row r="360" spans="1:9" s="6" customFormat="1" ht="13.5">
      <c r="A360" s="9"/>
      <c r="B360" s="9"/>
      <c r="C360" s="9"/>
      <c r="D360" s="9"/>
      <c r="E360" s="9"/>
      <c r="F360" s="9"/>
      <c r="G360" s="33"/>
      <c r="H360" s="33"/>
      <c r="I360" s="33"/>
    </row>
    <row r="361" spans="1:15" s="6" customFormat="1" ht="13.5">
      <c r="A361" s="9"/>
      <c r="B361" s="9"/>
      <c r="C361" s="9"/>
      <c r="D361" s="9"/>
      <c r="E361" s="9"/>
      <c r="F361" s="9"/>
      <c r="G361" s="33"/>
      <c r="H361" s="33"/>
      <c r="I361" s="33"/>
      <c r="O361" s="1"/>
    </row>
  </sheetData>
  <sheetProtection/>
  <autoFilter ref="A9:G324"/>
  <mergeCells count="6">
    <mergeCell ref="F3:I3"/>
    <mergeCell ref="F4:I4"/>
    <mergeCell ref="F2:I2"/>
    <mergeCell ref="A5:F5"/>
    <mergeCell ref="A6:I6"/>
    <mergeCell ref="A7:I7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2020-10-30T09:26:02Z</cp:lastPrinted>
  <dcterms:created xsi:type="dcterms:W3CDTF">2007-10-29T08:26:16Z</dcterms:created>
  <dcterms:modified xsi:type="dcterms:W3CDTF">2020-10-30T09:26:21Z</dcterms:modified>
  <cp:category/>
  <cp:version/>
  <cp:contentType/>
  <cp:contentStatus/>
</cp:coreProperties>
</file>