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Лист1" sheetId="1" r:id="rId1"/>
    <sheet name="ТСЖ Квартал" sheetId="2" r:id="rId2"/>
    <sheet name="Лист3" sheetId="3" r:id="rId3"/>
  </sheets>
  <definedNames>
    <definedName name="_xlnm.Print_Titles" localSheetId="0">'Лист1'!$3:$4</definedName>
    <definedName name="_xlnm.Print_Area" localSheetId="0">'Лист1'!$A$1:$K$176</definedName>
    <definedName name="_xlnm.Print_Area" localSheetId="2">'Лист3'!#REF!</definedName>
    <definedName name="_xlnm.Print_Area" localSheetId="1">'ТСЖ Квартал'!$B$5:$D$17</definedName>
  </definedNames>
  <calcPr fullCalcOnLoad="1"/>
</workbook>
</file>

<file path=xl/sharedStrings.xml><?xml version="1.0" encoding="utf-8"?>
<sst xmlns="http://schemas.openxmlformats.org/spreadsheetml/2006/main" count="377" uniqueCount="339">
  <si>
    <t>№</t>
  </si>
  <si>
    <t>адрес</t>
  </si>
  <si>
    <t>общая</t>
  </si>
  <si>
    <t>БПС, д.2</t>
  </si>
  <si>
    <t>БПС, д.4/2</t>
  </si>
  <si>
    <t>БПС, д.6</t>
  </si>
  <si>
    <t>БПС, д.9</t>
  </si>
  <si>
    <t>БПС, д.11</t>
  </si>
  <si>
    <t>БПС, д.15</t>
  </si>
  <si>
    <t>ул.Горького, д.5</t>
  </si>
  <si>
    <t>ул.Горького, д.7</t>
  </si>
  <si>
    <t>ул.Горького, д.8</t>
  </si>
  <si>
    <t>ул.Горького, д.9</t>
  </si>
  <si>
    <t>ул.Горького, д.10</t>
  </si>
  <si>
    <t>ул.Горького, д.14</t>
  </si>
  <si>
    <t>ул.Горького, д.15</t>
  </si>
  <si>
    <t>ул.Горького, д.17</t>
  </si>
  <si>
    <t>ул.Горького, д.18</t>
  </si>
  <si>
    <t>ул.Горького, д.22</t>
  </si>
  <si>
    <t>ул.Горького, д.23</t>
  </si>
  <si>
    <t>ул.Кирова, д.4</t>
  </si>
  <si>
    <t>ул.Кирова, д.6</t>
  </si>
  <si>
    <t>ул.Кирова, д.10</t>
  </si>
  <si>
    <t>ул.Кирова, д.12</t>
  </si>
  <si>
    <t>ул.Кирова, д.13</t>
  </si>
  <si>
    <t>ул.Кирова, д.14</t>
  </si>
  <si>
    <t>ул.Кирова, д.15</t>
  </si>
  <si>
    <t>ул.Кирова, д.17</t>
  </si>
  <si>
    <t>ул.Кирова, д.18</t>
  </si>
  <si>
    <t>ул.Кирова, д.19</t>
  </si>
  <si>
    <t>ул.Кирова, д.21</t>
  </si>
  <si>
    <t>ул.Кирова, д.22</t>
  </si>
  <si>
    <t>ул.Кирова, д.23</t>
  </si>
  <si>
    <t>ул.Кирова, д.25</t>
  </si>
  <si>
    <t>ул.Кирова, д.26</t>
  </si>
  <si>
    <t>ул.Кирова, д.27</t>
  </si>
  <si>
    <t>ул.Кирова, д.29</t>
  </si>
  <si>
    <t>ул.Комсомольск.,д.3</t>
  </si>
  <si>
    <t>ул.Комсомольск.,д.4</t>
  </si>
  <si>
    <t>ул.Комсомольск.,д.5</t>
  </si>
  <si>
    <t>ул.Комсомольск.,д.6</t>
  </si>
  <si>
    <t>ул.Комсомольск.,д.7</t>
  </si>
  <si>
    <t>ул.Комсомольск.,д.8</t>
  </si>
  <si>
    <t>ул.Комсомольск.,д.9</t>
  </si>
  <si>
    <t>ул.Комсомольск.,д.10</t>
  </si>
  <si>
    <t>ул.Комсомольск.,д.11</t>
  </si>
  <si>
    <t>ул.Комсомольск.,д.12</t>
  </si>
  <si>
    <t>ул.Комсомольск.,д.16</t>
  </si>
  <si>
    <t>ул.Краснофлот., д.3</t>
  </si>
  <si>
    <t>ул.Краснофлот., д.4</t>
  </si>
  <si>
    <t>ул.Краснофлот., д.5</t>
  </si>
  <si>
    <t>ул.Краснофлот., д.6</t>
  </si>
  <si>
    <t>ул.Краснофлот., д.7</t>
  </si>
  <si>
    <t>ул.Краснофлот., д.8</t>
  </si>
  <si>
    <t>ул.Краснофлот., д.9</t>
  </si>
  <si>
    <t>ул.Краснофлот., д.10</t>
  </si>
  <si>
    <t>ул.Краснофлот., д.11</t>
  </si>
  <si>
    <t>ул.Краснофлот., д.15</t>
  </si>
  <si>
    <t>ул.Ладожская, д.4</t>
  </si>
  <si>
    <t>ул.Ладожская, д.8</t>
  </si>
  <si>
    <t>ул.Ладожская, д.10</t>
  </si>
  <si>
    <t>ул.Ладожская, д.12</t>
  </si>
  <si>
    <t>ул.Ладожская, д.14</t>
  </si>
  <si>
    <t>ул.Ладожская, д.18</t>
  </si>
  <si>
    <t>ул.Ладожская, д.20</t>
  </si>
  <si>
    <t>ул.Ладожская, д.22</t>
  </si>
  <si>
    <t>ул.Маяковского, д.5</t>
  </si>
  <si>
    <t>ул.Маяковского, д.7</t>
  </si>
  <si>
    <t>ул.Маяковского, д.9</t>
  </si>
  <si>
    <t>ул.Маяковского, д.15</t>
  </si>
  <si>
    <t>ул.Молодежная, д.3</t>
  </si>
  <si>
    <t>ул.Молодежная, д.5</t>
  </si>
  <si>
    <t>ул.Молодежная, д.6</t>
  </si>
  <si>
    <t>ул.Молодежная, д.7/1</t>
  </si>
  <si>
    <t>ул.Молодежная, д.7/2</t>
  </si>
  <si>
    <t>ул.Молодежная, д.8</t>
  </si>
  <si>
    <t>ул.Молодежная, д.12</t>
  </si>
  <si>
    <t>ул.Молодежная, д.18</t>
  </si>
  <si>
    <t>ул.Набережная, д.1/1</t>
  </si>
  <si>
    <t>ул.Набережная, д.1/2</t>
  </si>
  <si>
    <t>ул.Набережная, д.1/3</t>
  </si>
  <si>
    <t>ул.Набережная, д.1/4</t>
  </si>
  <si>
    <t>ул.Набережная, д.1/5</t>
  </si>
  <si>
    <t>ул.Набережная, д.3</t>
  </si>
  <si>
    <t>ул.Набережная, д.7</t>
  </si>
  <si>
    <t>ул.Набережная, д.9</t>
  </si>
  <si>
    <t>ул.Набережная, д.11</t>
  </si>
  <si>
    <t>ул.Набережная, д.13</t>
  </si>
  <si>
    <t>ул.Новая, д.3</t>
  </si>
  <si>
    <t>ул.Новая, д.7</t>
  </si>
  <si>
    <t>ул.Новая, д.9</t>
  </si>
  <si>
    <t>ул.Новая, д.10</t>
  </si>
  <si>
    <t>ул.Новая, д.12</t>
  </si>
  <si>
    <t>ул.Новая, д.13/1</t>
  </si>
  <si>
    <t>ул.Новая, д.13/2</t>
  </si>
  <si>
    <t>ул.Новая, д.13/3</t>
  </si>
  <si>
    <t>ул.Новая, д.16</t>
  </si>
  <si>
    <t>ул.Новая, д.18</t>
  </si>
  <si>
    <t>ул.Новая, д.19</t>
  </si>
  <si>
    <t>ул.Новая, д.20</t>
  </si>
  <si>
    <t>ул.Новая, д.24</t>
  </si>
  <si>
    <t>ул.Новая, д.26</t>
  </si>
  <si>
    <t>ул.Новая, д.28</t>
  </si>
  <si>
    <t>ул.Новая, д.30</t>
  </si>
  <si>
    <t>ул.Пионерская, д.1</t>
  </si>
  <si>
    <t>ул.Пионерская, д.3</t>
  </si>
  <si>
    <t>ул.Победы, д.1</t>
  </si>
  <si>
    <t>ул.Победы, д.3</t>
  </si>
  <si>
    <t>ул.Победы, д.4</t>
  </si>
  <si>
    <t>ул.Победы, д.5</t>
  </si>
  <si>
    <t>ул.Победы, д.7</t>
  </si>
  <si>
    <t>ул.Победы, д.9</t>
  </si>
  <si>
    <t>ул.Победы, д.11</t>
  </si>
  <si>
    <t>ул.Победы, д.13</t>
  </si>
  <si>
    <t>ул.Победы, д.14</t>
  </si>
  <si>
    <t>ул.Победы, д.15</t>
  </si>
  <si>
    <t>ул.Победы, д.17</t>
  </si>
  <si>
    <t>ул.Победы, д.19</t>
  </si>
  <si>
    <t>ул.Победы, д.21</t>
  </si>
  <si>
    <t>ул.Победы, д.23</t>
  </si>
  <si>
    <t>ул.Победы, д.25</t>
  </si>
  <si>
    <t>ул.Победы, д.40</t>
  </si>
  <si>
    <t>ул.Пушкина, д.2</t>
  </si>
  <si>
    <t>ул.Пушкина, д.4</t>
  </si>
  <si>
    <t>ул.Пушкина, д.6</t>
  </si>
  <si>
    <t>ул.Северная, д.3</t>
  </si>
  <si>
    <t>ул.Северная, д.5</t>
  </si>
  <si>
    <t>ул.Северная, д.7</t>
  </si>
  <si>
    <t>ул.Северная, д.15</t>
  </si>
  <si>
    <t>ул.Северная, д.17</t>
  </si>
  <si>
    <t>ул.Северная, д.19</t>
  </si>
  <si>
    <t>ул.Северная, д.21</t>
  </si>
  <si>
    <t>ул.Советская, д.4</t>
  </si>
  <si>
    <t>ул.Советская, д.5</t>
  </si>
  <si>
    <t>ул.Советская, д.6</t>
  </si>
  <si>
    <t>ул.Советская, д.7</t>
  </si>
  <si>
    <t>ул.Советская, д.8</t>
  </si>
  <si>
    <t>ул.Советская, д.10</t>
  </si>
  <si>
    <t>ул.Советская, д.11</t>
  </si>
  <si>
    <t>ул.Советская, д.12</t>
  </si>
  <si>
    <t>ул.Советская, д.13</t>
  </si>
  <si>
    <t>ул.Советская, д.15</t>
  </si>
  <si>
    <t>ул.Советская, д.16</t>
  </si>
  <si>
    <t>ул.Советская, д.17</t>
  </si>
  <si>
    <t>ул.Советская, д.18</t>
  </si>
  <si>
    <t>ул.Советская, д.21</t>
  </si>
  <si>
    <t>ул.Советская, д.22</t>
  </si>
  <si>
    <t>ул.Советская, д.24</t>
  </si>
  <si>
    <t>ул.Советская, д.26</t>
  </si>
  <si>
    <t>ул.Советская, д.30/11</t>
  </si>
  <si>
    <t>ул.Энергетиков, д.3</t>
  </si>
  <si>
    <t>ул.Энергетиков, д.6</t>
  </si>
  <si>
    <t>ул.Энергетиков, д.7</t>
  </si>
  <si>
    <t>ул.Энергетиков, д.9</t>
  </si>
  <si>
    <t>ул.Энергетиков, д.11</t>
  </si>
  <si>
    <t>ул.Энергетиков, д.12</t>
  </si>
  <si>
    <t>Молодцово д.1</t>
  </si>
  <si>
    <t>Молодцово д.2</t>
  </si>
  <si>
    <t>Молодцово д.3</t>
  </si>
  <si>
    <t>Молодцово д.4</t>
  </si>
  <si>
    <t>Молодцово д.5</t>
  </si>
  <si>
    <t>Молодцово д.6</t>
  </si>
  <si>
    <t>Молодцово д.7</t>
  </si>
  <si>
    <t>Молодцово д.8</t>
  </si>
  <si>
    <t>муниципальная</t>
  </si>
  <si>
    <t>%</t>
  </si>
  <si>
    <t>частная</t>
  </si>
  <si>
    <t>Муниципальные квартиры</t>
  </si>
  <si>
    <t>4, 5, 6</t>
  </si>
  <si>
    <t>3, 4</t>
  </si>
  <si>
    <t>3, 12(2/3доли)</t>
  </si>
  <si>
    <t>1, 8</t>
  </si>
  <si>
    <t>7, 10, 15</t>
  </si>
  <si>
    <t>3к, 4к</t>
  </si>
  <si>
    <t>1, 2, 3, 6, 7</t>
  </si>
  <si>
    <t>1(2/3доли), 2(3/5доли), 4(1/4доли), 5, 6(1/2доли), 7(3/6доли), 8</t>
  </si>
  <si>
    <t>1к, 4, 5, 10к, 11, 12(2/3доли), 15, 18</t>
  </si>
  <si>
    <t>нет</t>
  </si>
  <si>
    <t>1, 6</t>
  </si>
  <si>
    <t>11, 12(1/2доли), 24, 27</t>
  </si>
  <si>
    <t>ул.Комсомольская, д.3</t>
  </si>
  <si>
    <t>ул.Комсомольская, д.5</t>
  </si>
  <si>
    <t>ул.Комсомольская, д.7</t>
  </si>
  <si>
    <t>ул.Комсомольская, д.9</t>
  </si>
  <si>
    <t>ул.Комсомольская, д.11</t>
  </si>
  <si>
    <t>ул.Краснофлотская, д.7</t>
  </si>
  <si>
    <t>ул.Краснофлотская, д.9</t>
  </si>
  <si>
    <t>ул.Краснофлотская, д.11</t>
  </si>
  <si>
    <t>Итого:</t>
  </si>
  <si>
    <t>квартир</t>
  </si>
  <si>
    <t>площадь</t>
  </si>
  <si>
    <t>ул.Железнодор,д.1</t>
  </si>
  <si>
    <t>1, 10</t>
  </si>
  <si>
    <t>1, 3(1/2доли), 9, 11, 12</t>
  </si>
  <si>
    <t>1, 5(1/3доли), 6, 8, 9, 10</t>
  </si>
  <si>
    <t>4,6(1/2доли), 17,18</t>
  </si>
  <si>
    <t>1,3,4,5,6,7(2/3доли),8,12,17</t>
  </si>
  <si>
    <t>4,5,10,11,12,14,18</t>
  </si>
  <si>
    <t>9, 23, 27, 37, 56, 60, 63, 68, 71, 83, 87</t>
  </si>
  <si>
    <t>1,2,8,17,32</t>
  </si>
  <si>
    <t>4, 5, 7(1/2доли)</t>
  </si>
  <si>
    <t>1,10,17,23,24,36,40,44</t>
  </si>
  <si>
    <t>2к, 3к, 4к</t>
  </si>
  <si>
    <t>3, 6(2/3доли)</t>
  </si>
  <si>
    <t>2,9,11,18,25</t>
  </si>
  <si>
    <t>1,7,8,10</t>
  </si>
  <si>
    <t>1,4,6,9</t>
  </si>
  <si>
    <t>ул.Ладожская,д.9</t>
  </si>
  <si>
    <t>ул.Новая, д.22</t>
  </si>
  <si>
    <t>ул.Магистральн, д.48 Б</t>
  </si>
  <si>
    <t>ул.Магистральн, д.48 В</t>
  </si>
  <si>
    <t>ул.Новая, д.38</t>
  </si>
  <si>
    <t xml:space="preserve">3, 4(2/3доли), 5, 6 </t>
  </si>
  <si>
    <t xml:space="preserve">1,2,4,5,9,11,12,15,17,18,19,20, 22,26,28,30,36 </t>
  </si>
  <si>
    <t>Сведения о приватизированных квартирах на 01.01.2012 год ТСЖ Квартал</t>
  </si>
  <si>
    <t>3,5,10,26,27,29</t>
  </si>
  <si>
    <t>3,6,11,13,16,18</t>
  </si>
  <si>
    <t>8,15,16,17,26,35,38,42,47</t>
  </si>
  <si>
    <t>1(2/3доли), 2(2/3доли), 7, 9</t>
  </si>
  <si>
    <t>3,6,12,15,28</t>
  </si>
  <si>
    <t>1,2,3,6,7(1/2доли),9,10,11,15,24</t>
  </si>
  <si>
    <t>1,7,17,27,40,41,43,54,55,60,74,76,81</t>
  </si>
  <si>
    <t>9,10,11,18,39</t>
  </si>
  <si>
    <t>1(3/4доли), 2, 3, 5,  9</t>
  </si>
  <si>
    <t>1(2/3доли), 2(1/2доли),   6(8/10доли), 7(1/2доли), 8</t>
  </si>
  <si>
    <t xml:space="preserve">11,12,15 </t>
  </si>
  <si>
    <t>4, 6, 8 (1/5), 9</t>
  </si>
  <si>
    <t>7, 9</t>
  </si>
  <si>
    <t>8, 12</t>
  </si>
  <si>
    <t>1, 2, 18</t>
  </si>
  <si>
    <t>10 (2/3)</t>
  </si>
  <si>
    <t>4,10,29,32</t>
  </si>
  <si>
    <t>12,16,36,45,66,67,71,78,80</t>
  </si>
  <si>
    <t>2,3,4,10,11,19,27,40,49</t>
  </si>
  <si>
    <t>1, 7(1/3доли)</t>
  </si>
  <si>
    <t>2,16,18,27,29</t>
  </si>
  <si>
    <t>3, 7, 13</t>
  </si>
  <si>
    <t>1к,  5, 11</t>
  </si>
  <si>
    <t>29,32,34,41,53,57,58,63</t>
  </si>
  <si>
    <t>1 (1/3)</t>
  </si>
  <si>
    <t xml:space="preserve">10,17,18,21,22,29,36,39,42, 55,62,70,75 </t>
  </si>
  <si>
    <t>6,12,13,16,19,23,40,56,65</t>
  </si>
  <si>
    <t>2, 4, 17, 22, 34, 45, 51, 60, 65, 67</t>
  </si>
  <si>
    <t>4, 18, 30,  41</t>
  </si>
  <si>
    <t>8,16,24,27,37,38,42,45,56,62,63,64,65,66,71(2/3доли), 75(1/4доли),79</t>
  </si>
  <si>
    <t>2,8,20,21(2/3доли),22,28,29, 39,40(2/3доли),42,47,51,62,63</t>
  </si>
  <si>
    <t>1,16,45</t>
  </si>
  <si>
    <t>1,8,15,25,29,34,42,65,69,71</t>
  </si>
  <si>
    <t>1,15,28,30,38,39,40,55,60(1/2доли),66,70,74</t>
  </si>
  <si>
    <t xml:space="preserve">5,11,26,44(2/3доли),48 </t>
  </si>
  <si>
    <t>4(1/2доли),5</t>
  </si>
  <si>
    <t>1,8,12,17 (1/2)</t>
  </si>
  <si>
    <t>8,10,14,15,16,29,49,57,58,60,61,81,84,87</t>
  </si>
  <si>
    <t>2,16,28,37,41,42,51,57,65,89</t>
  </si>
  <si>
    <t>3(к),6,15,22,29,30,47,52,63,76,82,86</t>
  </si>
  <si>
    <t>11,18,34,57</t>
  </si>
  <si>
    <t>1,11,15,29(1/2доли),30,40,44,46,52,55,57</t>
  </si>
  <si>
    <t>5,18,21,29,31,38,48</t>
  </si>
  <si>
    <t xml:space="preserve"> 16, 30,  37(1/2 доли), 54,  58,  70</t>
  </si>
  <si>
    <t>6, 12, 17, 36, 37, 41, 45, 46, 49, 50, 55, 69, 83</t>
  </si>
  <si>
    <t>1,3 (1/3),4,10,21,23,24,26,46,50,60,69,77,86,88,90</t>
  </si>
  <si>
    <t>4,23,26,36,41,42</t>
  </si>
  <si>
    <t xml:space="preserve">1,3,15,43,47,48,60,65,69,72,74,77,83,98,103, 105 </t>
  </si>
  <si>
    <t>8, 10, 18, 30, 40, 45, 53, 54,  56, 57, 58</t>
  </si>
  <si>
    <t>4,5,9,17,18,34,37,44,49,54,60,67,74, 76, 77</t>
  </si>
  <si>
    <t>2, 14, 15, 21, 26, 38, 39, 41, 44, 48, 60</t>
  </si>
  <si>
    <t>1, 6, 11, 13, 34, 35, 44</t>
  </si>
  <si>
    <t>2,15,17,20,31,32,35,40,45,64,66,69,73(1/4доли),74,84,85,89,91,99,102,104,108, 112,130,131</t>
  </si>
  <si>
    <t>4, 7</t>
  </si>
  <si>
    <t xml:space="preserve">2,10,15,27,28,29,36,46,58,66,72,80(1/3доли),91(к),94,95,107 </t>
  </si>
  <si>
    <t>6, 27,  37, 62, 77,  88, 98,  117</t>
  </si>
  <si>
    <t>2,13,14,15,19,34,51,55,60</t>
  </si>
  <si>
    <t>11,21,34,39,43,69,88,91,96,104</t>
  </si>
  <si>
    <t xml:space="preserve">21, 24, 43, 54, 62 </t>
  </si>
  <si>
    <t>5, 15, 17, 24, 29, 31</t>
  </si>
  <si>
    <t>26,30,33,38</t>
  </si>
  <si>
    <t>7,9,18,30,37,48</t>
  </si>
  <si>
    <t>3,5,6,16,19,29,39(1/5доли),42(1/5доли),45,46(2/3доли),47(3/5доли),49,53,55,66</t>
  </si>
  <si>
    <t>6,20,33,35,47,50,58,91</t>
  </si>
  <si>
    <t>5,6,10,12,15,20</t>
  </si>
  <si>
    <t>11,12,19,28,35,36,39,57,68,69,72(к),75,91,95,106,111(2/3доли),116,125,128,133,143</t>
  </si>
  <si>
    <t>28,35,52,70,79,83,85,88</t>
  </si>
  <si>
    <t>22,23,31,41(1/2доли),44,48(1/2доли),62,64,65,68</t>
  </si>
  <si>
    <t>3,23,26,31,40,41,45,46,78,81,87</t>
  </si>
  <si>
    <t>1,2,4,8,11,16,18,20,22(2/3доли),26,29,30,40,42,43,59,60,64,67,69, 71,72,73,88,91,95,101,114</t>
  </si>
  <si>
    <t>14, 16, 25, 34, 35,  39, 41(1/2доли), 45,  54, 55</t>
  </si>
  <si>
    <t>16,  24, 25,  39, 42, 44, 48,  57, 60(1/2)</t>
  </si>
  <si>
    <t>2,14,23,30</t>
  </si>
  <si>
    <t>1,6,8,19,23,28,39</t>
  </si>
  <si>
    <t>4,11,14</t>
  </si>
  <si>
    <t xml:space="preserve">35,64,70,79 </t>
  </si>
  <si>
    <t>8,9,15,16,17,21,22,26,27,61</t>
  </si>
  <si>
    <t>5,26,36,69,70,82</t>
  </si>
  <si>
    <t>2,8,9,12,21</t>
  </si>
  <si>
    <t>26, 27</t>
  </si>
  <si>
    <t>Сведения о муниципальном жилом фонде по состоянию на  01.01.2014 года</t>
  </si>
  <si>
    <t>25, 32,  43, 49, 60, 63, 75,  81, 95, 98(1/2), 99, 106, 120,  147, 148(1/2), 151, 180, 189, 199, 202, 208,  227, 240(1/3), 254,  265, 267, 268, 269,  272, 281, 283(2/3),  287,  290,  294, 297, 310, 313,  321,334, 338, 340,  348, 358</t>
  </si>
  <si>
    <t>3,  25, 26, 30, 38,  59, 67, 69,  75, 76, 77, 88, 89, 90</t>
  </si>
  <si>
    <t xml:space="preserve">4, 9, 13, 28, 34, 35, 38, 42, 61, 64, 88, 90 </t>
  </si>
  <si>
    <t>6, 12(1/3доли),</t>
  </si>
  <si>
    <t>1, 5, 7</t>
  </si>
  <si>
    <t>3 (1/2доли)</t>
  </si>
  <si>
    <t>1, 2, 3, 7</t>
  </si>
  <si>
    <t>1, 3</t>
  </si>
  <si>
    <t>1, 3(1/3доли), 4</t>
  </si>
  <si>
    <t>5, 10, 13, 26, 47, 51</t>
  </si>
  <si>
    <t>5,13,22,30,52,60</t>
  </si>
  <si>
    <t>4(2/26), 5(8/26), 6(6/26), 2(7/26), 3(6/26), 8(7/26), 7(5/26), 9(6/26)</t>
  </si>
  <si>
    <t>18, 22, 25, 28(1/2), 30, 31, 32 (6/10), 35, 39(1/2), 48, 71, 76, 86(1/2), 92</t>
  </si>
  <si>
    <t>2,4(1/3доли),6,13,14,17,18,29,33,37,44,72,76(2/3доли),77,80,83(1/2доли),93,105,107,117,121(1/2доли),137,146(1/2доли),148(1/2доли),151,160,163,173,177,184,191,199,212,219,231,251,252,254, 255,267,275, 283(2/3доли)</t>
  </si>
  <si>
    <t xml:space="preserve"> 18, 22, 24,  33, 40, 53, 68, 70, 79, 87, 90, 98, 101, 110,120, 133, 139 </t>
  </si>
  <si>
    <t>2,5,7,8,9,27,44,51,54,86</t>
  </si>
  <si>
    <t>28, 31, 39, 44, 61, 62, 70</t>
  </si>
  <si>
    <t>21,30,36,41,43,58,62,63,67,68,89,100,101,102,103,104</t>
  </si>
  <si>
    <t>2,16,  20, 35, 62, 68, 91,  103, 106,  116,  128, 129</t>
  </si>
  <si>
    <t>1,2,10,31,33,35,43,44,46,48,60(1/2доли),67,85,93,110,111,115,127</t>
  </si>
  <si>
    <t xml:space="preserve">2, 7, 8, 9, 10, 14, 18, 24, 26, 28, 33, 34, 36, 40, 42, 51,  57,  66(1/2доли), 81,  86, 89, 90, 91, 92 </t>
  </si>
  <si>
    <t>8,16,43,46,71,75</t>
  </si>
  <si>
    <t>1, 2(15/17), 3(10/17), 4(10/17), 5(9/17), 6(11/17)</t>
  </si>
  <si>
    <t xml:space="preserve">1, 2, 3(2/4), 8, 10, 11, 12(1/3), 13(3/4), 16(2/4), 20, 21(2/4), 23, 24(3/4), 26, 27, 28(3/4), 29, 30(6/7), 32(2/8), 34(1/3), 35 </t>
  </si>
  <si>
    <t>1,5,6,7,11,12,14,15,17,18,27,28,29,30,31,37,41,44,46,47,49,50,52,57,59,65,70,77,78,80,82, 84,87,89,90,91,92,93,94,95,99,100,104,106,107,108,124,125,126,129,130,131,132,134,135,138,141,142,145,149,151,154,157, 159,163,164,165,167,170,181,182,184</t>
  </si>
  <si>
    <t>7,25,35,36,37,39,40,67,74,81,88,101, 105,111,125,127</t>
  </si>
  <si>
    <t>6,11,22,28,33(1/5доли),34,36(4/5),39(2/5доли),45(2/5доли),46(2/5доли),50,64, 66</t>
  </si>
  <si>
    <t>2 (1/2),10,21,32,33,38(2/5доли),41(1/5доли),46, 47 (3/6), 56,57</t>
  </si>
  <si>
    <t>6,7,19,31,38(2/5),41(1/5),44(3/5доли),45(1/5доли),46(2/5доли),47(3/5доли),49,55,67</t>
  </si>
  <si>
    <t>6, 11, 23(2/3),27, 28, 30, 34(1/5), 35, 36(2/5доли), 38, 39(2/5доли), 67</t>
  </si>
  <si>
    <t xml:space="preserve">1,2,3,7,11,15,19,24(1/2доли),36(2/5доли),39(1/5доли),45,47,49,56,65,68 </t>
  </si>
  <si>
    <t>1, 2(2/3), 5</t>
  </si>
  <si>
    <t>ул.Победы, д.27/1</t>
  </si>
  <si>
    <t>3, 12(к)</t>
  </si>
  <si>
    <t>3,5,6,21,25,26,29</t>
  </si>
  <si>
    <t>2,8,9,11,14</t>
  </si>
  <si>
    <t>ул.Пушкина, д.8/24</t>
  </si>
  <si>
    <t>ул.Пушкина, д.10/17</t>
  </si>
  <si>
    <t>12(1/3)</t>
  </si>
  <si>
    <t>1,2(1/2),9,10,11,34(1/2доли), 45,50,77,80,84,85</t>
  </si>
  <si>
    <t>201, 202, 203, 204, 205, 206, 207, 208, 209, 210, 211, 212, 213, 214, 215, 216, 217, 218, 219, 220, 221, 222, 223, 224, 225, 226, 227, 228, 229, 230, 231, 232, 233, 234, 235, 236, 238, 240, 242, 244, 301, 302, 303, 304, 305, 306, 307, 308, 309, 310, 311, 312, 313, 314, 315, 316, 317, 318, 319, 320, 321, 322, 323, 325, 326, 328, 329, 330, 331, 332, 334, 335, 336, 337, 339, 341, 343, 400, 401, 402, 406, 407, 408, 408а, 409, 410, 412, 414, 415, 416, 420, 422, 423, 424, 425, 428, 429, 430, 431, 432, 433, 434, 435, 438, 440, 502, 503, 504, 507, 508, 511, 512, 513, 515, 516, 517, 518, 519, 521, 522, 523, 524, 526, 527, 528, 529, 530, 532, 533, 535, 536, 537, 538, 539, 540</t>
  </si>
  <si>
    <t>1 (136)</t>
  </si>
  <si>
    <t>1 (23)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</si>
</sst>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"/>
      <family val="2"/>
    </font>
    <font>
      <i/>
      <sz val="8"/>
      <name val="Arial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5" fillId="0" borderId="1" xfId="0" applyNumberFormat="1" applyFont="1" applyFill="1" applyBorder="1" applyAlignment="1" quotePrefix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172" fontId="1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3" fillId="0" borderId="1" xfId="0" applyFont="1" applyBorder="1" applyAlignment="1" quotePrefix="1">
      <alignment horizontal="left"/>
    </xf>
    <xf numFmtId="0" fontId="12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quotePrefix="1">
      <alignment horizontal="left"/>
    </xf>
    <xf numFmtId="0" fontId="5" fillId="0" borderId="1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quotePrefix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quotePrefix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2" fontId="4" fillId="0" borderId="1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="110" zoomScaleNormal="110" workbookViewId="0" topLeftCell="B55">
      <selection activeCell="C166" sqref="C166"/>
    </sheetView>
  </sheetViews>
  <sheetFormatPr defaultColWidth="9.00390625" defaultRowHeight="12.75"/>
  <cols>
    <col min="1" max="1" width="3.875" style="43" customWidth="1"/>
    <col min="2" max="2" width="21.125" style="43" customWidth="1"/>
    <col min="3" max="3" width="10.375" style="77" customWidth="1"/>
    <col min="4" max="4" width="8.00390625" style="44" customWidth="1"/>
    <col min="5" max="5" width="9.875" style="41" customWidth="1"/>
    <col min="6" max="6" width="7.875" style="43" customWidth="1"/>
    <col min="7" max="7" width="7.375" style="44" customWidth="1"/>
    <col min="8" max="8" width="9.00390625" style="43" customWidth="1"/>
    <col min="9" max="9" width="7.75390625" style="43" customWidth="1"/>
    <col min="10" max="10" width="8.25390625" style="44" customWidth="1"/>
    <col min="11" max="11" width="66.875" style="45" customWidth="1"/>
  </cols>
  <sheetData>
    <row r="1" spans="1:4" ht="12.75">
      <c r="A1" s="41"/>
      <c r="B1" s="42"/>
      <c r="C1" s="10"/>
      <c r="D1" s="16"/>
    </row>
    <row r="2" spans="1:11" s="2" customFormat="1" ht="12.75">
      <c r="A2" s="89" t="s">
        <v>295</v>
      </c>
      <c r="B2" s="90"/>
      <c r="C2" s="90"/>
      <c r="D2" s="90"/>
      <c r="E2" s="90"/>
      <c r="F2" s="90"/>
      <c r="G2" s="90"/>
      <c r="H2" s="90"/>
      <c r="I2" s="90"/>
      <c r="J2" s="91"/>
      <c r="K2" s="46"/>
    </row>
    <row r="3" spans="1:11" s="2" customFormat="1" ht="12.75">
      <c r="A3" s="95" t="s">
        <v>0</v>
      </c>
      <c r="B3" s="97" t="s">
        <v>1</v>
      </c>
      <c r="C3" s="94" t="s">
        <v>2</v>
      </c>
      <c r="D3" s="93"/>
      <c r="E3" s="92" t="s">
        <v>166</v>
      </c>
      <c r="F3" s="92"/>
      <c r="G3" s="92"/>
      <c r="H3" s="92" t="s">
        <v>164</v>
      </c>
      <c r="I3" s="93"/>
      <c r="J3" s="93"/>
      <c r="K3" s="46" t="s">
        <v>167</v>
      </c>
    </row>
    <row r="4" spans="1:10" ht="12.75">
      <c r="A4" s="96"/>
      <c r="B4" s="98"/>
      <c r="C4" s="10" t="s">
        <v>190</v>
      </c>
      <c r="D4" s="16" t="s">
        <v>189</v>
      </c>
      <c r="E4" s="42" t="s">
        <v>190</v>
      </c>
      <c r="F4" s="42" t="s">
        <v>165</v>
      </c>
      <c r="G4" s="12" t="s">
        <v>189</v>
      </c>
      <c r="H4" s="42" t="s">
        <v>190</v>
      </c>
      <c r="I4" s="42" t="s">
        <v>165</v>
      </c>
      <c r="J4" s="12" t="s">
        <v>189</v>
      </c>
    </row>
    <row r="5" spans="1:11" ht="12.75">
      <c r="A5" s="41">
        <v>1</v>
      </c>
      <c r="B5" s="48" t="s">
        <v>3</v>
      </c>
      <c r="C5" s="78">
        <v>4407.03</v>
      </c>
      <c r="D5" s="49">
        <v>90</v>
      </c>
      <c r="E5" s="10">
        <f>C5-H5</f>
        <v>3831.43</v>
      </c>
      <c r="F5" s="11">
        <f>E5/C5*100%</f>
        <v>0.8693904965475615</v>
      </c>
      <c r="G5" s="12">
        <f>D5-J5</f>
        <v>77</v>
      </c>
      <c r="H5" s="13">
        <v>575.6</v>
      </c>
      <c r="I5" s="11">
        <f>100%-F5</f>
        <v>0.1306095034524385</v>
      </c>
      <c r="J5" s="12">
        <v>13</v>
      </c>
      <c r="K5" s="50" t="s">
        <v>221</v>
      </c>
    </row>
    <row r="6" spans="1:11" ht="12.75">
      <c r="A6" s="41">
        <v>2</v>
      </c>
      <c r="B6" s="51" t="s">
        <v>4</v>
      </c>
      <c r="C6" s="79">
        <v>4314.73</v>
      </c>
      <c r="D6" s="52">
        <v>90</v>
      </c>
      <c r="E6" s="10">
        <f aca="true" t="shared" si="0" ref="E6:E66">C6-H6</f>
        <v>3657.9699999999993</v>
      </c>
      <c r="F6" s="11">
        <f aca="true" t="shared" si="1" ref="F6:F66">E6/C6*100%</f>
        <v>0.8477865358898471</v>
      </c>
      <c r="G6" s="12">
        <f aca="true" t="shared" si="2" ref="G6:G70">D6-J6</f>
        <v>74.7</v>
      </c>
      <c r="H6" s="13">
        <v>656.76</v>
      </c>
      <c r="I6" s="11">
        <f aca="true" t="shared" si="3" ref="I6:I66">100%-F6</f>
        <v>0.1522134641101529</v>
      </c>
      <c r="J6" s="12">
        <v>15.3</v>
      </c>
      <c r="K6" s="53" t="s">
        <v>260</v>
      </c>
    </row>
    <row r="7" spans="1:11" ht="48" customHeight="1">
      <c r="A7" s="41">
        <v>3</v>
      </c>
      <c r="B7" s="51" t="s">
        <v>5</v>
      </c>
      <c r="C7" s="80">
        <v>18313.99</v>
      </c>
      <c r="D7" s="54">
        <v>358</v>
      </c>
      <c r="E7" s="55">
        <f>C7-H7</f>
        <v>16126.690000000002</v>
      </c>
      <c r="F7" s="56">
        <f t="shared" si="1"/>
        <v>0.8805667142987411</v>
      </c>
      <c r="G7" s="57">
        <f t="shared" si="2"/>
        <v>317</v>
      </c>
      <c r="H7" s="58">
        <v>2187.3</v>
      </c>
      <c r="I7" s="56">
        <f t="shared" si="3"/>
        <v>0.11943328570125888</v>
      </c>
      <c r="J7" s="57">
        <v>41</v>
      </c>
      <c r="K7" s="68" t="s">
        <v>296</v>
      </c>
    </row>
    <row r="8" spans="1:11" s="7" customFormat="1" ht="25.5" customHeight="1">
      <c r="A8" s="41">
        <v>4</v>
      </c>
      <c r="B8" s="51" t="s">
        <v>6</v>
      </c>
      <c r="C8" s="80">
        <v>5978.51</v>
      </c>
      <c r="D8" s="54">
        <v>118</v>
      </c>
      <c r="E8" s="10">
        <f t="shared" si="0"/>
        <v>5318.200000000001</v>
      </c>
      <c r="F8" s="11">
        <f t="shared" si="1"/>
        <v>0.8895527480927523</v>
      </c>
      <c r="G8" s="12">
        <f t="shared" si="2"/>
        <v>105</v>
      </c>
      <c r="H8" s="13">
        <v>660.31</v>
      </c>
      <c r="I8" s="11">
        <f t="shared" si="3"/>
        <v>0.11044725190724769</v>
      </c>
      <c r="J8" s="12">
        <v>13</v>
      </c>
      <c r="K8" s="68" t="s">
        <v>297</v>
      </c>
    </row>
    <row r="9" spans="1:11" ht="12.75">
      <c r="A9" s="41">
        <v>5</v>
      </c>
      <c r="B9" s="51" t="s">
        <v>7</v>
      </c>
      <c r="C9" s="80">
        <v>4566.3</v>
      </c>
      <c r="D9" s="54">
        <v>90</v>
      </c>
      <c r="E9" s="10">
        <f t="shared" si="0"/>
        <v>3981.71</v>
      </c>
      <c r="F9" s="11">
        <f t="shared" si="1"/>
        <v>0.8719773120469526</v>
      </c>
      <c r="G9" s="12">
        <f t="shared" si="2"/>
        <v>78</v>
      </c>
      <c r="H9" s="13">
        <v>584.59</v>
      </c>
      <c r="I9" s="11">
        <f t="shared" si="3"/>
        <v>0.1280226879530474</v>
      </c>
      <c r="J9" s="12">
        <v>12</v>
      </c>
      <c r="K9" s="18" t="s">
        <v>298</v>
      </c>
    </row>
    <row r="10" spans="1:11" ht="12.75">
      <c r="A10" s="41">
        <v>6</v>
      </c>
      <c r="B10" s="51" t="s">
        <v>8</v>
      </c>
      <c r="C10" s="79">
        <v>4577.88</v>
      </c>
      <c r="D10" s="54">
        <v>90</v>
      </c>
      <c r="E10" s="10">
        <f t="shared" si="0"/>
        <v>4050.8500000000004</v>
      </c>
      <c r="F10" s="11">
        <f t="shared" si="1"/>
        <v>0.8848746581387018</v>
      </c>
      <c r="G10" s="12">
        <f t="shared" si="2"/>
        <v>77</v>
      </c>
      <c r="H10" s="13">
        <v>527.03</v>
      </c>
      <c r="I10" s="11">
        <f t="shared" si="3"/>
        <v>0.11512534186129819</v>
      </c>
      <c r="J10" s="12">
        <v>13</v>
      </c>
      <c r="K10" s="18" t="s">
        <v>259</v>
      </c>
    </row>
    <row r="11" spans="1:11" ht="12.75">
      <c r="A11" s="41">
        <v>7</v>
      </c>
      <c r="B11" s="51" t="s">
        <v>9</v>
      </c>
      <c r="C11" s="80">
        <v>905.56</v>
      </c>
      <c r="D11" s="54">
        <v>15</v>
      </c>
      <c r="E11" s="10">
        <f t="shared" si="0"/>
        <v>690.7299999999999</v>
      </c>
      <c r="F11" s="11">
        <f t="shared" si="1"/>
        <v>0.7627655815186183</v>
      </c>
      <c r="G11" s="12">
        <f t="shared" si="2"/>
        <v>12</v>
      </c>
      <c r="H11" s="13">
        <v>214.83</v>
      </c>
      <c r="I11" s="11">
        <f t="shared" si="3"/>
        <v>0.23723441848138171</v>
      </c>
      <c r="J11" s="12">
        <v>3</v>
      </c>
      <c r="K11" s="18" t="s">
        <v>225</v>
      </c>
    </row>
    <row r="12" spans="1:11" s="1" customFormat="1" ht="12.75">
      <c r="A12" s="41">
        <v>8</v>
      </c>
      <c r="B12" s="5" t="s">
        <v>10</v>
      </c>
      <c r="C12" s="81">
        <v>627.33</v>
      </c>
      <c r="D12" s="9">
        <v>12</v>
      </c>
      <c r="E12" s="10">
        <f t="shared" si="0"/>
        <v>627.33</v>
      </c>
      <c r="F12" s="11">
        <f t="shared" si="1"/>
        <v>1</v>
      </c>
      <c r="G12" s="12">
        <f t="shared" si="2"/>
        <v>12</v>
      </c>
      <c r="H12" s="13">
        <v>0</v>
      </c>
      <c r="I12" s="11">
        <f t="shared" si="3"/>
        <v>0</v>
      </c>
      <c r="J12" s="12">
        <v>0</v>
      </c>
      <c r="K12" s="45" t="s">
        <v>177</v>
      </c>
    </row>
    <row r="13" spans="1:11" ht="12.75">
      <c r="A13" s="41">
        <v>9</v>
      </c>
      <c r="B13" s="60" t="s">
        <v>11</v>
      </c>
      <c r="C13" s="81">
        <v>2560.77</v>
      </c>
      <c r="D13" s="9">
        <v>60</v>
      </c>
      <c r="E13" s="10">
        <f t="shared" si="0"/>
        <v>2272.98</v>
      </c>
      <c r="F13" s="11">
        <f t="shared" si="1"/>
        <v>0.8876158342998395</v>
      </c>
      <c r="G13" s="12">
        <f t="shared" si="2"/>
        <v>51</v>
      </c>
      <c r="H13" s="13">
        <v>287.79</v>
      </c>
      <c r="I13" s="11">
        <f t="shared" si="3"/>
        <v>0.11238416570016052</v>
      </c>
      <c r="J13" s="12">
        <v>9</v>
      </c>
      <c r="K13" s="18" t="s">
        <v>233</v>
      </c>
    </row>
    <row r="14" spans="1:11" ht="12.75">
      <c r="A14" s="41">
        <v>10</v>
      </c>
      <c r="B14" s="60" t="s">
        <v>12</v>
      </c>
      <c r="C14" s="81">
        <v>624.51</v>
      </c>
      <c r="D14" s="9">
        <v>12</v>
      </c>
      <c r="E14" s="10">
        <f t="shared" si="0"/>
        <v>577.81</v>
      </c>
      <c r="F14" s="11">
        <f t="shared" si="1"/>
        <v>0.9252213735568685</v>
      </c>
      <c r="G14" s="12">
        <f t="shared" si="2"/>
        <v>11</v>
      </c>
      <c r="H14" s="13">
        <v>46.7</v>
      </c>
      <c r="I14" s="11">
        <f t="shared" si="3"/>
        <v>0.07477862644313149</v>
      </c>
      <c r="J14" s="12">
        <v>1</v>
      </c>
      <c r="K14" s="18">
        <v>5</v>
      </c>
    </row>
    <row r="15" spans="1:11" ht="12.75">
      <c r="A15" s="41">
        <v>11</v>
      </c>
      <c r="B15" s="60" t="s">
        <v>13</v>
      </c>
      <c r="C15" s="81">
        <v>3414.62</v>
      </c>
      <c r="D15" s="9">
        <v>70</v>
      </c>
      <c r="E15" s="10">
        <f t="shared" si="0"/>
        <v>3160.9</v>
      </c>
      <c r="F15" s="11">
        <f t="shared" si="1"/>
        <v>0.925695977883337</v>
      </c>
      <c r="G15" s="12">
        <f t="shared" si="2"/>
        <v>65.5</v>
      </c>
      <c r="H15" s="13">
        <v>253.72</v>
      </c>
      <c r="I15" s="11">
        <f t="shared" si="3"/>
        <v>0.07430402211666298</v>
      </c>
      <c r="J15" s="12">
        <v>4.5</v>
      </c>
      <c r="K15" s="18" t="s">
        <v>258</v>
      </c>
    </row>
    <row r="16" spans="1:11" ht="12.75">
      <c r="A16" s="41">
        <v>12</v>
      </c>
      <c r="B16" s="60" t="s">
        <v>14</v>
      </c>
      <c r="C16" s="81">
        <v>725.12</v>
      </c>
      <c r="D16" s="9">
        <v>12</v>
      </c>
      <c r="E16" s="10">
        <f t="shared" si="0"/>
        <v>660.62</v>
      </c>
      <c r="F16" s="11">
        <f t="shared" si="1"/>
        <v>0.9110492056487202</v>
      </c>
      <c r="G16" s="12">
        <f t="shared" si="2"/>
        <v>11</v>
      </c>
      <c r="H16" s="13">
        <v>64.5</v>
      </c>
      <c r="I16" s="11">
        <f t="shared" si="3"/>
        <v>0.08895079435127984</v>
      </c>
      <c r="J16" s="12">
        <v>1</v>
      </c>
      <c r="K16" s="45">
        <v>5</v>
      </c>
    </row>
    <row r="17" spans="1:11" ht="12.75">
      <c r="A17" s="41">
        <v>13</v>
      </c>
      <c r="B17" s="60" t="s">
        <v>15</v>
      </c>
      <c r="C17" s="81">
        <v>641.13</v>
      </c>
      <c r="D17" s="9">
        <v>12</v>
      </c>
      <c r="E17" s="10">
        <f t="shared" si="0"/>
        <v>529.38</v>
      </c>
      <c r="F17" s="11">
        <f t="shared" si="1"/>
        <v>0.8256983763043376</v>
      </c>
      <c r="G17" s="12">
        <f t="shared" si="2"/>
        <v>10</v>
      </c>
      <c r="H17" s="13">
        <v>111.75</v>
      </c>
      <c r="I17" s="11">
        <f t="shared" si="3"/>
        <v>0.17430162369566238</v>
      </c>
      <c r="J17" s="12">
        <v>2</v>
      </c>
      <c r="K17" s="45" t="s">
        <v>192</v>
      </c>
    </row>
    <row r="18" spans="1:11" ht="12.75">
      <c r="A18" s="41">
        <v>14</v>
      </c>
      <c r="B18" s="60" t="s">
        <v>16</v>
      </c>
      <c r="C18" s="81">
        <v>638.41</v>
      </c>
      <c r="D18" s="9">
        <v>12</v>
      </c>
      <c r="E18" s="10">
        <f t="shared" si="0"/>
        <v>638.41</v>
      </c>
      <c r="F18" s="11">
        <f t="shared" si="1"/>
        <v>1</v>
      </c>
      <c r="G18" s="12">
        <f t="shared" si="2"/>
        <v>12</v>
      </c>
      <c r="H18" s="13">
        <v>0</v>
      </c>
      <c r="I18" s="11">
        <f t="shared" si="3"/>
        <v>0</v>
      </c>
      <c r="J18" s="12">
        <v>0</v>
      </c>
      <c r="K18" s="45" t="s">
        <v>177</v>
      </c>
    </row>
    <row r="19" spans="1:11" ht="12.75">
      <c r="A19" s="41">
        <v>15</v>
      </c>
      <c r="B19" s="60" t="s">
        <v>17</v>
      </c>
      <c r="C19" s="81">
        <v>721.56</v>
      </c>
      <c r="D19" s="9">
        <v>12</v>
      </c>
      <c r="E19" s="10">
        <f t="shared" si="0"/>
        <v>607.6199999999999</v>
      </c>
      <c r="F19" s="11">
        <f t="shared" si="1"/>
        <v>0.8420921337102942</v>
      </c>
      <c r="G19" s="12">
        <f t="shared" si="2"/>
        <v>10.7</v>
      </c>
      <c r="H19" s="13">
        <v>113.94</v>
      </c>
      <c r="I19" s="11">
        <f t="shared" si="3"/>
        <v>0.15790786628970577</v>
      </c>
      <c r="J19" s="12">
        <v>1.3</v>
      </c>
      <c r="K19" s="18" t="s">
        <v>234</v>
      </c>
    </row>
    <row r="20" spans="1:11" ht="12.75">
      <c r="A20" s="41">
        <v>16</v>
      </c>
      <c r="B20" s="60" t="s">
        <v>18</v>
      </c>
      <c r="C20" s="81">
        <v>1523.31</v>
      </c>
      <c r="D20" s="9">
        <v>36</v>
      </c>
      <c r="E20" s="10">
        <f t="shared" si="0"/>
        <v>1313.06</v>
      </c>
      <c r="F20" s="11">
        <f t="shared" si="1"/>
        <v>0.8619781922261391</v>
      </c>
      <c r="G20" s="12">
        <f t="shared" si="2"/>
        <v>31</v>
      </c>
      <c r="H20" s="13">
        <v>210.25</v>
      </c>
      <c r="I20" s="11">
        <f t="shared" si="3"/>
        <v>0.13802180777386086</v>
      </c>
      <c r="J20" s="12">
        <v>5</v>
      </c>
      <c r="K20" s="18" t="s">
        <v>235</v>
      </c>
    </row>
    <row r="21" spans="1:11" ht="12.75">
      <c r="A21" s="41">
        <v>17</v>
      </c>
      <c r="B21" s="60" t="s">
        <v>19</v>
      </c>
      <c r="C21" s="81">
        <v>1501.12</v>
      </c>
      <c r="D21" s="9">
        <v>36</v>
      </c>
      <c r="E21" s="10">
        <f t="shared" si="0"/>
        <v>1267.1499999999999</v>
      </c>
      <c r="F21" s="11">
        <f t="shared" si="1"/>
        <v>0.8441363781709657</v>
      </c>
      <c r="G21" s="12">
        <f t="shared" si="2"/>
        <v>30</v>
      </c>
      <c r="H21" s="13">
        <v>233.97</v>
      </c>
      <c r="I21" s="11">
        <f t="shared" si="3"/>
        <v>0.15586362182903435</v>
      </c>
      <c r="J21" s="12">
        <v>6</v>
      </c>
      <c r="K21" s="6" t="s">
        <v>215</v>
      </c>
    </row>
    <row r="22" spans="1:11" ht="12.75">
      <c r="A22" s="41">
        <v>18</v>
      </c>
      <c r="B22" s="60" t="s">
        <v>191</v>
      </c>
      <c r="C22" s="81">
        <v>226.86</v>
      </c>
      <c r="D22" s="9">
        <v>6</v>
      </c>
      <c r="E22" s="10">
        <f t="shared" si="0"/>
        <v>109.06000000000002</v>
      </c>
      <c r="F22" s="11">
        <f t="shared" si="1"/>
        <v>0.4807370184254607</v>
      </c>
      <c r="G22" s="12">
        <f t="shared" si="2"/>
        <v>3</v>
      </c>
      <c r="H22" s="13">
        <v>117.8</v>
      </c>
      <c r="I22" s="11">
        <f t="shared" si="3"/>
        <v>0.5192629815745393</v>
      </c>
      <c r="J22" s="12">
        <v>3</v>
      </c>
      <c r="K22" s="6" t="s">
        <v>168</v>
      </c>
    </row>
    <row r="23" spans="1:11" ht="12.75">
      <c r="A23" s="41">
        <v>19</v>
      </c>
      <c r="B23" s="60" t="s">
        <v>20</v>
      </c>
      <c r="C23" s="81">
        <v>705.41</v>
      </c>
      <c r="D23" s="9">
        <v>12</v>
      </c>
      <c r="E23" s="10">
        <f t="shared" si="0"/>
        <v>601.22</v>
      </c>
      <c r="F23" s="11">
        <f t="shared" si="1"/>
        <v>0.8522986631887839</v>
      </c>
      <c r="G23" s="12">
        <f t="shared" si="2"/>
        <v>10.4</v>
      </c>
      <c r="H23" s="13">
        <v>104.19</v>
      </c>
      <c r="I23" s="11">
        <f t="shared" si="3"/>
        <v>0.1477013368112161</v>
      </c>
      <c r="J23" s="12">
        <v>1.6</v>
      </c>
      <c r="K23" s="6" t="s">
        <v>203</v>
      </c>
    </row>
    <row r="24" spans="1:11" ht="12.75">
      <c r="A24" s="41">
        <v>20</v>
      </c>
      <c r="B24" s="60" t="s">
        <v>21</v>
      </c>
      <c r="C24" s="81">
        <v>709.35</v>
      </c>
      <c r="D24" s="9">
        <v>12</v>
      </c>
      <c r="E24" s="10">
        <f t="shared" si="0"/>
        <v>408.13</v>
      </c>
      <c r="F24" s="11">
        <f t="shared" si="1"/>
        <v>0.575357721858039</v>
      </c>
      <c r="G24" s="12">
        <f t="shared" si="2"/>
        <v>8.4</v>
      </c>
      <c r="H24" s="13">
        <v>301.22</v>
      </c>
      <c r="I24" s="11">
        <f t="shared" si="3"/>
        <v>0.424642278141961</v>
      </c>
      <c r="J24" s="12">
        <v>3.6</v>
      </c>
      <c r="K24" s="6" t="s">
        <v>212</v>
      </c>
    </row>
    <row r="25" spans="1:11" ht="12.75">
      <c r="A25" s="41">
        <v>21</v>
      </c>
      <c r="B25" s="60" t="s">
        <v>22</v>
      </c>
      <c r="C25" s="81">
        <v>714.23</v>
      </c>
      <c r="D25" s="9">
        <v>12</v>
      </c>
      <c r="E25" s="10">
        <f t="shared" si="0"/>
        <v>491.39</v>
      </c>
      <c r="F25" s="11">
        <f t="shared" si="1"/>
        <v>0.6879996639737899</v>
      </c>
      <c r="G25" s="12">
        <f t="shared" si="2"/>
        <v>8.5</v>
      </c>
      <c r="H25" s="13">
        <v>222.84</v>
      </c>
      <c r="I25" s="11">
        <f t="shared" si="3"/>
        <v>0.31200033602621013</v>
      </c>
      <c r="J25" s="12">
        <v>3.5</v>
      </c>
      <c r="K25" s="6" t="s">
        <v>226</v>
      </c>
    </row>
    <row r="26" spans="1:11" ht="12.75">
      <c r="A26" s="41">
        <v>22</v>
      </c>
      <c r="B26" s="60" t="s">
        <v>23</v>
      </c>
      <c r="C26" s="81">
        <v>400.98</v>
      </c>
      <c r="D26" s="9">
        <v>8</v>
      </c>
      <c r="E26" s="10">
        <f t="shared" si="0"/>
        <v>353.58000000000004</v>
      </c>
      <c r="F26" s="11">
        <f t="shared" si="1"/>
        <v>0.8817896154421667</v>
      </c>
      <c r="G26" s="12">
        <f t="shared" si="2"/>
        <v>7</v>
      </c>
      <c r="H26" s="13">
        <v>47.4</v>
      </c>
      <c r="I26" s="11">
        <f t="shared" si="3"/>
        <v>0.11821038455783328</v>
      </c>
      <c r="J26" s="12">
        <v>1</v>
      </c>
      <c r="K26" s="6">
        <v>5</v>
      </c>
    </row>
    <row r="27" spans="1:11" ht="12.75">
      <c r="A27" s="41">
        <v>23</v>
      </c>
      <c r="B27" s="60" t="s">
        <v>24</v>
      </c>
      <c r="C27" s="81">
        <v>669.1</v>
      </c>
      <c r="D27" s="9">
        <v>10</v>
      </c>
      <c r="E27" s="10">
        <f t="shared" si="0"/>
        <v>591.6700000000001</v>
      </c>
      <c r="F27" s="11">
        <f t="shared" si="1"/>
        <v>0.8842773875354956</v>
      </c>
      <c r="G27" s="12">
        <f t="shared" si="2"/>
        <v>9</v>
      </c>
      <c r="H27" s="13">
        <v>77.43</v>
      </c>
      <c r="I27" s="11">
        <f t="shared" si="3"/>
        <v>0.11572261246450444</v>
      </c>
      <c r="J27" s="12">
        <v>1</v>
      </c>
      <c r="K27" s="6">
        <v>9</v>
      </c>
    </row>
    <row r="28" spans="1:11" ht="12.75">
      <c r="A28" s="41">
        <v>24</v>
      </c>
      <c r="B28" s="60" t="s">
        <v>25</v>
      </c>
      <c r="C28" s="81">
        <v>715.32</v>
      </c>
      <c r="D28" s="9">
        <v>12</v>
      </c>
      <c r="E28" s="10">
        <f t="shared" si="0"/>
        <v>608.01</v>
      </c>
      <c r="F28" s="11">
        <f t="shared" si="1"/>
        <v>0.8499832242912262</v>
      </c>
      <c r="G28" s="12">
        <f t="shared" si="2"/>
        <v>10</v>
      </c>
      <c r="H28" s="13">
        <v>107.31</v>
      </c>
      <c r="I28" s="11">
        <f t="shared" si="3"/>
        <v>0.1500167757087738</v>
      </c>
      <c r="J28" s="12">
        <v>2</v>
      </c>
      <c r="K28" s="6" t="s">
        <v>169</v>
      </c>
    </row>
    <row r="29" spans="1:11" ht="12.75">
      <c r="A29" s="41">
        <v>25</v>
      </c>
      <c r="B29" s="60" t="s">
        <v>26</v>
      </c>
      <c r="C29" s="81">
        <v>628.27</v>
      </c>
      <c r="D29" s="9">
        <v>12</v>
      </c>
      <c r="E29" s="10">
        <f t="shared" si="0"/>
        <v>494.85</v>
      </c>
      <c r="F29" s="11">
        <f t="shared" si="1"/>
        <v>0.7876390723733427</v>
      </c>
      <c r="G29" s="12">
        <f t="shared" si="2"/>
        <v>10</v>
      </c>
      <c r="H29" s="13">
        <v>133.42</v>
      </c>
      <c r="I29" s="11">
        <f t="shared" si="3"/>
        <v>0.21236092762665726</v>
      </c>
      <c r="J29" s="12">
        <v>2</v>
      </c>
      <c r="K29" s="6" t="s">
        <v>227</v>
      </c>
    </row>
    <row r="30" spans="1:11" ht="12.75">
      <c r="A30" s="41">
        <v>26</v>
      </c>
      <c r="B30" s="60" t="s">
        <v>27</v>
      </c>
      <c r="C30" s="81">
        <v>609.98</v>
      </c>
      <c r="D30" s="9">
        <v>12</v>
      </c>
      <c r="E30" s="10">
        <f t="shared" si="0"/>
        <v>462.86</v>
      </c>
      <c r="F30" s="11">
        <f t="shared" si="1"/>
        <v>0.7588117643201416</v>
      </c>
      <c r="G30" s="12">
        <f t="shared" si="2"/>
        <v>10</v>
      </c>
      <c r="H30" s="13">
        <v>147.12</v>
      </c>
      <c r="I30" s="11">
        <f t="shared" si="3"/>
        <v>0.24118823567985836</v>
      </c>
      <c r="J30" s="12">
        <v>2</v>
      </c>
      <c r="K30" s="6" t="s">
        <v>228</v>
      </c>
    </row>
    <row r="31" spans="1:11" ht="12.75">
      <c r="A31" s="41">
        <v>27</v>
      </c>
      <c r="B31" s="60" t="s">
        <v>28</v>
      </c>
      <c r="C31" s="81">
        <v>1054.63</v>
      </c>
      <c r="D31" s="9">
        <v>18</v>
      </c>
      <c r="E31" s="10">
        <f t="shared" si="0"/>
        <v>868.8800000000001</v>
      </c>
      <c r="F31" s="11">
        <f t="shared" si="1"/>
        <v>0.823871879237268</v>
      </c>
      <c r="G31" s="12">
        <f t="shared" si="2"/>
        <v>15</v>
      </c>
      <c r="H31" s="13">
        <v>185.75</v>
      </c>
      <c r="I31" s="11">
        <f t="shared" si="3"/>
        <v>0.176128120762732</v>
      </c>
      <c r="J31" s="12">
        <v>3</v>
      </c>
      <c r="K31" s="6" t="s">
        <v>229</v>
      </c>
    </row>
    <row r="32" spans="1:11" ht="12.75">
      <c r="A32" s="41">
        <v>28</v>
      </c>
      <c r="B32" s="60" t="s">
        <v>29</v>
      </c>
      <c r="C32" s="81">
        <v>600.58</v>
      </c>
      <c r="D32" s="9">
        <v>12</v>
      </c>
      <c r="E32" s="10">
        <f t="shared" si="0"/>
        <v>521.38</v>
      </c>
      <c r="F32" s="11">
        <f t="shared" si="1"/>
        <v>0.8681274767724533</v>
      </c>
      <c r="G32" s="12">
        <f t="shared" si="2"/>
        <v>10.4</v>
      </c>
      <c r="H32" s="13">
        <v>79.2</v>
      </c>
      <c r="I32" s="11">
        <f t="shared" si="3"/>
        <v>0.13187252322754672</v>
      </c>
      <c r="J32" s="12">
        <v>1.6</v>
      </c>
      <c r="K32" s="6" t="s">
        <v>170</v>
      </c>
    </row>
    <row r="33" spans="1:11" ht="12.75">
      <c r="A33" s="41">
        <v>29</v>
      </c>
      <c r="B33" s="60" t="s">
        <v>30</v>
      </c>
      <c r="C33" s="81">
        <v>618.56</v>
      </c>
      <c r="D33" s="9">
        <v>12</v>
      </c>
      <c r="E33" s="10">
        <f t="shared" si="0"/>
        <v>380.41999999999996</v>
      </c>
      <c r="F33" s="11">
        <f t="shared" si="1"/>
        <v>0.6150090532850492</v>
      </c>
      <c r="G33" s="12">
        <f t="shared" si="2"/>
        <v>7.6</v>
      </c>
      <c r="H33" s="13">
        <f>285.84-47.7</f>
        <v>238.14</v>
      </c>
      <c r="I33" s="11">
        <f t="shared" si="3"/>
        <v>0.3849909467149508</v>
      </c>
      <c r="J33" s="12">
        <v>4.4</v>
      </c>
      <c r="K33" s="6" t="s">
        <v>223</v>
      </c>
    </row>
    <row r="34" spans="1:11" ht="12.75">
      <c r="A34" s="41">
        <v>30</v>
      </c>
      <c r="B34" s="60" t="s">
        <v>31</v>
      </c>
      <c r="C34" s="81">
        <v>846.92</v>
      </c>
      <c r="D34" s="9">
        <v>14</v>
      </c>
      <c r="E34" s="10">
        <f t="shared" si="0"/>
        <v>784.3299999999999</v>
      </c>
      <c r="F34" s="11">
        <f t="shared" si="1"/>
        <v>0.9260969158834365</v>
      </c>
      <c r="G34" s="12">
        <f t="shared" si="2"/>
        <v>11.7</v>
      </c>
      <c r="H34" s="13">
        <v>62.59</v>
      </c>
      <c r="I34" s="11">
        <f t="shared" si="3"/>
        <v>0.07390308411656354</v>
      </c>
      <c r="J34" s="12">
        <v>2.3</v>
      </c>
      <c r="K34" s="6" t="s">
        <v>299</v>
      </c>
    </row>
    <row r="35" spans="1:11" ht="12.75">
      <c r="A35" s="41">
        <v>31</v>
      </c>
      <c r="B35" s="60" t="s">
        <v>32</v>
      </c>
      <c r="C35" s="81">
        <v>721.22</v>
      </c>
      <c r="D35" s="9">
        <v>12</v>
      </c>
      <c r="E35" s="10">
        <f t="shared" si="0"/>
        <v>596.07</v>
      </c>
      <c r="F35" s="11">
        <f t="shared" si="1"/>
        <v>0.8264745847314273</v>
      </c>
      <c r="G35" s="12">
        <f t="shared" si="2"/>
        <v>10</v>
      </c>
      <c r="H35" s="13">
        <v>125.15</v>
      </c>
      <c r="I35" s="11">
        <f t="shared" si="3"/>
        <v>0.17352541526857268</v>
      </c>
      <c r="J35" s="12">
        <v>2</v>
      </c>
      <c r="K35" s="6" t="s">
        <v>171</v>
      </c>
    </row>
    <row r="36" spans="1:11" ht="12.75">
      <c r="A36" s="41">
        <v>32</v>
      </c>
      <c r="B36" s="60" t="s">
        <v>33</v>
      </c>
      <c r="C36" s="81">
        <v>707.14</v>
      </c>
      <c r="D36" s="9">
        <v>16</v>
      </c>
      <c r="E36" s="10">
        <f t="shared" si="0"/>
        <v>547.04</v>
      </c>
      <c r="F36" s="11">
        <f t="shared" si="1"/>
        <v>0.7735950448284639</v>
      </c>
      <c r="G36" s="12">
        <f t="shared" si="2"/>
        <v>13</v>
      </c>
      <c r="H36" s="13">
        <v>160.1</v>
      </c>
      <c r="I36" s="11">
        <f t="shared" si="3"/>
        <v>0.22640495517153614</v>
      </c>
      <c r="J36" s="12">
        <v>3</v>
      </c>
      <c r="K36" s="6" t="s">
        <v>172</v>
      </c>
    </row>
    <row r="37" spans="1:11" ht="12.75">
      <c r="A37" s="41">
        <v>33</v>
      </c>
      <c r="B37" s="60" t="s">
        <v>34</v>
      </c>
      <c r="C37" s="81">
        <v>4548.56</v>
      </c>
      <c r="D37" s="9">
        <v>100</v>
      </c>
      <c r="E37" s="10">
        <f t="shared" si="0"/>
        <v>4026.3</v>
      </c>
      <c r="F37" s="11">
        <f t="shared" si="1"/>
        <v>0.8851812441739803</v>
      </c>
      <c r="G37" s="12">
        <f t="shared" si="2"/>
        <v>89</v>
      </c>
      <c r="H37" s="13">
        <v>522.26</v>
      </c>
      <c r="I37" s="11">
        <f t="shared" si="3"/>
        <v>0.11481875582601975</v>
      </c>
      <c r="J37" s="12">
        <v>11</v>
      </c>
      <c r="K37" s="6" t="s">
        <v>198</v>
      </c>
    </row>
    <row r="38" spans="1:11" ht="12.75">
      <c r="A38" s="41">
        <v>34</v>
      </c>
      <c r="B38" s="60" t="s">
        <v>35</v>
      </c>
      <c r="C38" s="81">
        <v>703.5</v>
      </c>
      <c r="D38" s="9">
        <v>16</v>
      </c>
      <c r="E38" s="10">
        <f t="shared" si="0"/>
        <v>601.49</v>
      </c>
      <c r="F38" s="11">
        <f t="shared" si="1"/>
        <v>0.8549964463397299</v>
      </c>
      <c r="G38" s="12">
        <f t="shared" si="2"/>
        <v>13</v>
      </c>
      <c r="H38" s="13">
        <v>102.01</v>
      </c>
      <c r="I38" s="11">
        <f t="shared" si="3"/>
        <v>0.14500355366027007</v>
      </c>
      <c r="J38" s="12">
        <v>3</v>
      </c>
      <c r="K38" s="6" t="s">
        <v>236</v>
      </c>
    </row>
    <row r="39" spans="1:11" ht="12.75">
      <c r="A39" s="41">
        <v>35</v>
      </c>
      <c r="B39" s="60" t="s">
        <v>36</v>
      </c>
      <c r="C39" s="81">
        <v>720.9</v>
      </c>
      <c r="D39" s="9">
        <v>16</v>
      </c>
      <c r="E39" s="10">
        <f t="shared" si="0"/>
        <v>581.75</v>
      </c>
      <c r="F39" s="11">
        <f t="shared" si="1"/>
        <v>0.8069773893743931</v>
      </c>
      <c r="G39" s="12">
        <f t="shared" si="2"/>
        <v>13</v>
      </c>
      <c r="H39" s="13">
        <v>139.15</v>
      </c>
      <c r="I39" s="11">
        <f t="shared" si="3"/>
        <v>0.19302261062560688</v>
      </c>
      <c r="J39" s="12">
        <v>3</v>
      </c>
      <c r="K39" s="6" t="s">
        <v>300</v>
      </c>
    </row>
    <row r="40" spans="1:11" ht="12.75">
      <c r="A40" s="41">
        <v>36</v>
      </c>
      <c r="B40" s="60" t="s">
        <v>37</v>
      </c>
      <c r="C40" s="81">
        <v>641.41</v>
      </c>
      <c r="D40" s="9">
        <v>12</v>
      </c>
      <c r="E40" s="10">
        <f t="shared" si="0"/>
        <v>598.61</v>
      </c>
      <c r="F40" s="11">
        <f t="shared" si="1"/>
        <v>0.9332720101027424</v>
      </c>
      <c r="G40" s="12">
        <f t="shared" si="2"/>
        <v>11.5</v>
      </c>
      <c r="H40" s="61">
        <v>42.8</v>
      </c>
      <c r="I40" s="11">
        <f t="shared" si="3"/>
        <v>0.06672798989725759</v>
      </c>
      <c r="J40" s="12">
        <v>0.5</v>
      </c>
      <c r="K40" s="6" t="s">
        <v>301</v>
      </c>
    </row>
    <row r="41" spans="1:11" ht="12.75">
      <c r="A41" s="41">
        <v>37</v>
      </c>
      <c r="B41" s="8" t="s">
        <v>38</v>
      </c>
      <c r="C41" s="81">
        <v>634.14</v>
      </c>
      <c r="D41" s="9">
        <v>12</v>
      </c>
      <c r="E41" s="10">
        <f t="shared" si="0"/>
        <v>573.05</v>
      </c>
      <c r="F41" s="11">
        <f t="shared" si="1"/>
        <v>0.9036648058788279</v>
      </c>
      <c r="G41" s="12">
        <f t="shared" si="2"/>
        <v>12</v>
      </c>
      <c r="H41" s="13">
        <v>61.09</v>
      </c>
      <c r="I41" s="11">
        <f>100%-F41</f>
        <v>0.09633519412117209</v>
      </c>
      <c r="J41" s="12">
        <v>0</v>
      </c>
      <c r="K41" s="6" t="s">
        <v>177</v>
      </c>
    </row>
    <row r="42" spans="1:11" ht="12.75">
      <c r="A42" s="41">
        <v>38</v>
      </c>
      <c r="B42" s="8" t="s">
        <v>39</v>
      </c>
      <c r="C42" s="81">
        <v>576.8</v>
      </c>
      <c r="D42" s="9">
        <v>7</v>
      </c>
      <c r="E42" s="10">
        <f t="shared" si="0"/>
        <v>511.12999999999994</v>
      </c>
      <c r="F42" s="11">
        <f t="shared" si="1"/>
        <v>0.8861477115117892</v>
      </c>
      <c r="G42" s="12">
        <f t="shared" si="2"/>
        <v>5.5</v>
      </c>
      <c r="H42" s="13">
        <v>65.67</v>
      </c>
      <c r="I42" s="11">
        <f t="shared" si="3"/>
        <v>0.11385228848821083</v>
      </c>
      <c r="J42" s="12">
        <v>1.5</v>
      </c>
      <c r="K42" s="6" t="s">
        <v>202</v>
      </c>
    </row>
    <row r="43" spans="1:11" ht="12.75">
      <c r="A43" s="41">
        <v>39</v>
      </c>
      <c r="B43" s="8" t="s">
        <v>40</v>
      </c>
      <c r="C43" s="81">
        <v>751.2</v>
      </c>
      <c r="D43" s="9">
        <v>12</v>
      </c>
      <c r="E43" s="10">
        <f t="shared" si="0"/>
        <v>655.08</v>
      </c>
      <c r="F43" s="11">
        <f t="shared" si="1"/>
        <v>0.8720447284345048</v>
      </c>
      <c r="G43" s="12">
        <f t="shared" si="2"/>
        <v>11</v>
      </c>
      <c r="H43" s="13">
        <v>96.12</v>
      </c>
      <c r="I43" s="11">
        <f t="shared" si="3"/>
        <v>0.12795527156549524</v>
      </c>
      <c r="J43" s="12">
        <v>1</v>
      </c>
      <c r="K43" s="62">
        <v>6</v>
      </c>
    </row>
    <row r="44" spans="1:11" ht="12.75">
      <c r="A44" s="41">
        <v>40</v>
      </c>
      <c r="B44" s="8" t="s">
        <v>41</v>
      </c>
      <c r="C44" s="81">
        <v>640.75</v>
      </c>
      <c r="D44" s="9">
        <v>12</v>
      </c>
      <c r="E44" s="10">
        <f t="shared" si="0"/>
        <v>433.66999999999996</v>
      </c>
      <c r="F44" s="11">
        <f t="shared" si="1"/>
        <v>0.6768162309793211</v>
      </c>
      <c r="G44" s="12">
        <f t="shared" si="2"/>
        <v>8</v>
      </c>
      <c r="H44" s="13">
        <v>207.08</v>
      </c>
      <c r="I44" s="11">
        <f t="shared" si="3"/>
        <v>0.3231837690206789</v>
      </c>
      <c r="J44" s="12">
        <v>4</v>
      </c>
      <c r="K44" s="6" t="s">
        <v>302</v>
      </c>
    </row>
    <row r="45" spans="1:11" ht="12.75">
      <c r="A45" s="41">
        <v>41</v>
      </c>
      <c r="B45" s="8" t="s">
        <v>42</v>
      </c>
      <c r="C45" s="81">
        <v>643.59</v>
      </c>
      <c r="D45" s="9">
        <v>12</v>
      </c>
      <c r="E45" s="10">
        <f t="shared" si="0"/>
        <v>643.59</v>
      </c>
      <c r="F45" s="11">
        <f t="shared" si="1"/>
        <v>1</v>
      </c>
      <c r="G45" s="12">
        <f t="shared" si="2"/>
        <v>12</v>
      </c>
      <c r="H45" s="61">
        <v>0</v>
      </c>
      <c r="I45" s="11">
        <f t="shared" si="3"/>
        <v>0</v>
      </c>
      <c r="J45" s="12">
        <v>0</v>
      </c>
      <c r="K45" s="6" t="s">
        <v>177</v>
      </c>
    </row>
    <row r="46" spans="1:11" ht="12.75">
      <c r="A46" s="41">
        <v>42</v>
      </c>
      <c r="B46" s="8" t="s">
        <v>43</v>
      </c>
      <c r="C46" s="81">
        <v>642.3</v>
      </c>
      <c r="D46" s="9">
        <v>8</v>
      </c>
      <c r="E46" s="10">
        <f t="shared" si="0"/>
        <v>362.9899999999999</v>
      </c>
      <c r="F46" s="11">
        <f t="shared" si="1"/>
        <v>0.5651408998910166</v>
      </c>
      <c r="G46" s="12">
        <f t="shared" si="2"/>
        <v>4.5</v>
      </c>
      <c r="H46" s="61">
        <f>363.41-84.1</f>
        <v>279.31000000000006</v>
      </c>
      <c r="I46" s="11">
        <f t="shared" si="3"/>
        <v>0.43485910010898343</v>
      </c>
      <c r="J46" s="12">
        <v>3.5</v>
      </c>
      <c r="K46" s="6" t="s">
        <v>224</v>
      </c>
    </row>
    <row r="47" spans="1:11" ht="12.75">
      <c r="A47" s="41">
        <v>43</v>
      </c>
      <c r="B47" s="8" t="s">
        <v>44</v>
      </c>
      <c r="C47" s="81">
        <v>744.82</v>
      </c>
      <c r="D47" s="9">
        <v>12</v>
      </c>
      <c r="E47" s="10">
        <f t="shared" si="0"/>
        <v>679.34</v>
      </c>
      <c r="F47" s="11">
        <f t="shared" si="1"/>
        <v>0.9120861416181091</v>
      </c>
      <c r="G47" s="12">
        <f t="shared" si="2"/>
        <v>11.3</v>
      </c>
      <c r="H47" s="13">
        <v>65.48</v>
      </c>
      <c r="I47" s="11">
        <f t="shared" si="3"/>
        <v>0.08791385838189092</v>
      </c>
      <c r="J47" s="12">
        <v>0.7</v>
      </c>
      <c r="K47" s="6" t="s">
        <v>230</v>
      </c>
    </row>
    <row r="48" spans="1:11" ht="12.75">
      <c r="A48" s="41">
        <v>44</v>
      </c>
      <c r="B48" s="8" t="s">
        <v>45</v>
      </c>
      <c r="C48" s="81">
        <v>1062.93</v>
      </c>
      <c r="D48" s="9">
        <v>18</v>
      </c>
      <c r="E48" s="10">
        <f t="shared" si="0"/>
        <v>870.3000000000001</v>
      </c>
      <c r="F48" s="11">
        <f t="shared" si="1"/>
        <v>0.8187745194885835</v>
      </c>
      <c r="G48" s="12">
        <f t="shared" si="2"/>
        <v>15.5</v>
      </c>
      <c r="H48" s="42">
        <v>192.63</v>
      </c>
      <c r="I48" s="11">
        <f t="shared" si="3"/>
        <v>0.18122548051141651</v>
      </c>
      <c r="J48" s="12">
        <v>2.5</v>
      </c>
      <c r="K48" s="6" t="s">
        <v>237</v>
      </c>
    </row>
    <row r="49" spans="1:11" ht="12.75">
      <c r="A49" s="41">
        <v>45</v>
      </c>
      <c r="B49" s="8" t="s">
        <v>46</v>
      </c>
      <c r="C49" s="81">
        <v>1079.67</v>
      </c>
      <c r="D49" s="9">
        <v>18</v>
      </c>
      <c r="E49" s="10">
        <f t="shared" si="0"/>
        <v>748.3300000000002</v>
      </c>
      <c r="F49" s="11">
        <f t="shared" si="1"/>
        <v>0.6931099317384016</v>
      </c>
      <c r="G49" s="12">
        <f t="shared" si="2"/>
        <v>12</v>
      </c>
      <c r="H49" s="13">
        <v>331.34</v>
      </c>
      <c r="I49" s="11">
        <f t="shared" si="3"/>
        <v>0.30689006826159837</v>
      </c>
      <c r="J49" s="12">
        <v>6</v>
      </c>
      <c r="K49" s="6" t="s">
        <v>216</v>
      </c>
    </row>
    <row r="50" spans="1:11" ht="12.75">
      <c r="A50" s="41">
        <v>46</v>
      </c>
      <c r="B50" s="8" t="s">
        <v>47</v>
      </c>
      <c r="C50" s="81">
        <v>3368.62</v>
      </c>
      <c r="D50" s="9">
        <v>70</v>
      </c>
      <c r="E50" s="10">
        <f t="shared" si="0"/>
        <v>2956.1</v>
      </c>
      <c r="F50" s="11">
        <f t="shared" si="1"/>
        <v>0.8775403577726191</v>
      </c>
      <c r="G50" s="12">
        <f t="shared" si="2"/>
        <v>62</v>
      </c>
      <c r="H50" s="13">
        <v>412.52</v>
      </c>
      <c r="I50" s="11">
        <f t="shared" si="3"/>
        <v>0.12245964222738093</v>
      </c>
      <c r="J50" s="12">
        <v>8</v>
      </c>
      <c r="K50" s="6" t="s">
        <v>238</v>
      </c>
    </row>
    <row r="51" spans="1:11" ht="12.75">
      <c r="A51" s="41">
        <v>47</v>
      </c>
      <c r="B51" s="8" t="s">
        <v>48</v>
      </c>
      <c r="C51" s="81">
        <v>646.49</v>
      </c>
      <c r="D51" s="9">
        <v>12</v>
      </c>
      <c r="E51" s="10">
        <f t="shared" si="0"/>
        <v>646.49</v>
      </c>
      <c r="F51" s="11">
        <f t="shared" si="1"/>
        <v>1</v>
      </c>
      <c r="G51" s="12">
        <f t="shared" si="2"/>
        <v>12</v>
      </c>
      <c r="H51" s="13">
        <v>0</v>
      </c>
      <c r="I51" s="11">
        <f t="shared" si="3"/>
        <v>0</v>
      </c>
      <c r="J51" s="12">
        <v>0</v>
      </c>
      <c r="K51" s="6" t="s">
        <v>177</v>
      </c>
    </row>
    <row r="52" spans="1:11" ht="12.75">
      <c r="A52" s="41">
        <v>48</v>
      </c>
      <c r="B52" s="8" t="s">
        <v>49</v>
      </c>
      <c r="C52" s="81">
        <v>418.21</v>
      </c>
      <c r="D52" s="9">
        <v>8</v>
      </c>
      <c r="E52" s="10">
        <f t="shared" si="0"/>
        <v>311.41999999999996</v>
      </c>
      <c r="F52" s="11">
        <f t="shared" si="1"/>
        <v>0.7446498170775447</v>
      </c>
      <c r="G52" s="12">
        <f t="shared" si="2"/>
        <v>6</v>
      </c>
      <c r="H52" s="13">
        <v>106.79</v>
      </c>
      <c r="I52" s="11">
        <f t="shared" si="3"/>
        <v>0.25535018292245526</v>
      </c>
      <c r="J52" s="12">
        <v>2</v>
      </c>
      <c r="K52" s="6" t="s">
        <v>303</v>
      </c>
    </row>
    <row r="53" spans="1:11" ht="12.75">
      <c r="A53" s="41">
        <v>49</v>
      </c>
      <c r="B53" s="8" t="s">
        <v>50</v>
      </c>
      <c r="C53" s="81">
        <v>417.38</v>
      </c>
      <c r="D53" s="9">
        <v>8</v>
      </c>
      <c r="E53" s="10">
        <f t="shared" si="0"/>
        <v>417.38</v>
      </c>
      <c r="F53" s="11">
        <f t="shared" si="1"/>
        <v>1</v>
      </c>
      <c r="G53" s="12">
        <f t="shared" si="2"/>
        <v>8</v>
      </c>
      <c r="H53" s="13">
        <v>0</v>
      </c>
      <c r="I53" s="11">
        <f t="shared" si="3"/>
        <v>0</v>
      </c>
      <c r="J53" s="12">
        <v>0</v>
      </c>
      <c r="K53" s="6" t="s">
        <v>177</v>
      </c>
    </row>
    <row r="54" spans="1:11" ht="12.75">
      <c r="A54" s="41">
        <v>50</v>
      </c>
      <c r="B54" s="8" t="s">
        <v>51</v>
      </c>
      <c r="C54" s="81">
        <v>429.74</v>
      </c>
      <c r="D54" s="9">
        <v>8</v>
      </c>
      <c r="E54" s="10">
        <f t="shared" si="0"/>
        <v>381.05</v>
      </c>
      <c r="F54" s="11">
        <f t="shared" si="1"/>
        <v>0.8866989342393075</v>
      </c>
      <c r="G54" s="12">
        <f t="shared" si="2"/>
        <v>7</v>
      </c>
      <c r="H54" s="13">
        <v>48.69</v>
      </c>
      <c r="I54" s="11">
        <f t="shared" si="3"/>
        <v>0.11330106576069254</v>
      </c>
      <c r="J54" s="12">
        <v>1</v>
      </c>
      <c r="K54" s="6">
        <v>4</v>
      </c>
    </row>
    <row r="55" spans="1:11" s="1" customFormat="1" ht="12.75">
      <c r="A55" s="41">
        <v>51</v>
      </c>
      <c r="B55" s="8" t="s">
        <v>52</v>
      </c>
      <c r="C55" s="81">
        <v>421.95</v>
      </c>
      <c r="D55" s="9">
        <v>8</v>
      </c>
      <c r="E55" s="10">
        <f t="shared" si="0"/>
        <v>421.95</v>
      </c>
      <c r="F55" s="11">
        <f t="shared" si="1"/>
        <v>1</v>
      </c>
      <c r="G55" s="12">
        <f t="shared" si="2"/>
        <v>8</v>
      </c>
      <c r="H55" s="13">
        <v>0</v>
      </c>
      <c r="I55" s="11">
        <f t="shared" si="3"/>
        <v>0</v>
      </c>
      <c r="J55" s="12">
        <v>0</v>
      </c>
      <c r="K55" s="6" t="s">
        <v>177</v>
      </c>
    </row>
    <row r="56" spans="1:11" ht="12.75">
      <c r="A56" s="41">
        <v>52</v>
      </c>
      <c r="B56" s="8" t="s">
        <v>53</v>
      </c>
      <c r="C56" s="81">
        <v>437.65</v>
      </c>
      <c r="D56" s="9">
        <v>8</v>
      </c>
      <c r="E56" s="10">
        <f t="shared" si="0"/>
        <v>318.04999999999995</v>
      </c>
      <c r="F56" s="11">
        <f t="shared" si="1"/>
        <v>0.7267222666514337</v>
      </c>
      <c r="G56" s="12">
        <f t="shared" si="2"/>
        <v>5.7</v>
      </c>
      <c r="H56" s="13">
        <v>119.6</v>
      </c>
      <c r="I56" s="11">
        <f t="shared" si="3"/>
        <v>0.2732777333485663</v>
      </c>
      <c r="J56" s="12">
        <v>2.3</v>
      </c>
      <c r="K56" s="6" t="s">
        <v>304</v>
      </c>
    </row>
    <row r="57" spans="1:11" ht="12.75">
      <c r="A57" s="41">
        <v>53</v>
      </c>
      <c r="B57" s="8" t="s">
        <v>54</v>
      </c>
      <c r="C57" s="81">
        <v>646.84</v>
      </c>
      <c r="D57" s="9">
        <v>12</v>
      </c>
      <c r="E57" s="10">
        <f t="shared" si="0"/>
        <v>544.5</v>
      </c>
      <c r="F57" s="11">
        <f t="shared" si="1"/>
        <v>0.8417846762723393</v>
      </c>
      <c r="G57" s="12">
        <f t="shared" si="2"/>
        <v>11.3</v>
      </c>
      <c r="H57" s="13">
        <v>102.34</v>
      </c>
      <c r="I57" s="11">
        <f t="shared" si="3"/>
        <v>0.15821532372766067</v>
      </c>
      <c r="J57" s="12">
        <v>0.7</v>
      </c>
      <c r="K57" s="6" t="s">
        <v>239</v>
      </c>
    </row>
    <row r="58" spans="1:11" ht="12.75">
      <c r="A58" s="41">
        <v>54</v>
      </c>
      <c r="B58" s="8" t="s">
        <v>55</v>
      </c>
      <c r="C58" s="81">
        <v>430.15</v>
      </c>
      <c r="D58" s="9">
        <v>8</v>
      </c>
      <c r="E58" s="10">
        <f t="shared" si="0"/>
        <v>430.15</v>
      </c>
      <c r="F58" s="11">
        <f t="shared" si="1"/>
        <v>1</v>
      </c>
      <c r="G58" s="12">
        <f t="shared" si="2"/>
        <v>8</v>
      </c>
      <c r="H58" s="13">
        <v>0</v>
      </c>
      <c r="I58" s="11">
        <f t="shared" si="3"/>
        <v>0</v>
      </c>
      <c r="J58" s="12">
        <v>0</v>
      </c>
      <c r="K58" s="6" t="s">
        <v>177</v>
      </c>
    </row>
    <row r="59" spans="1:11" ht="12.75">
      <c r="A59" s="41">
        <v>55</v>
      </c>
      <c r="B59" s="8" t="s">
        <v>56</v>
      </c>
      <c r="C59" s="81">
        <v>748.5</v>
      </c>
      <c r="D59" s="9">
        <v>12</v>
      </c>
      <c r="E59" s="10">
        <f t="shared" si="0"/>
        <v>748.5</v>
      </c>
      <c r="F59" s="11">
        <f t="shared" si="1"/>
        <v>1</v>
      </c>
      <c r="G59" s="12">
        <f t="shared" si="2"/>
        <v>12</v>
      </c>
      <c r="H59" s="13">
        <v>0</v>
      </c>
      <c r="I59" s="11">
        <f t="shared" si="3"/>
        <v>0</v>
      </c>
      <c r="J59" s="12">
        <v>0</v>
      </c>
      <c r="K59" s="6" t="s">
        <v>177</v>
      </c>
    </row>
    <row r="60" spans="1:11" ht="12.75">
      <c r="A60" s="41">
        <v>56</v>
      </c>
      <c r="B60" s="8" t="s">
        <v>57</v>
      </c>
      <c r="C60" s="81">
        <v>2439.92</v>
      </c>
      <c r="D60" s="9">
        <v>56</v>
      </c>
      <c r="E60" s="10">
        <f t="shared" si="0"/>
        <v>2158.01</v>
      </c>
      <c r="F60" s="11">
        <f t="shared" si="1"/>
        <v>0.8844593265352964</v>
      </c>
      <c r="G60" s="12">
        <f t="shared" si="2"/>
        <v>50</v>
      </c>
      <c r="H60" s="13">
        <v>281.91</v>
      </c>
      <c r="I60" s="11">
        <f t="shared" si="3"/>
        <v>0.11554067346470365</v>
      </c>
      <c r="J60" s="12">
        <v>6</v>
      </c>
      <c r="K60" s="6" t="s">
        <v>305</v>
      </c>
    </row>
    <row r="61" spans="1:11" ht="12.75">
      <c r="A61" s="41">
        <v>57</v>
      </c>
      <c r="B61" s="60" t="s">
        <v>58</v>
      </c>
      <c r="C61" s="81">
        <v>3082.38</v>
      </c>
      <c r="D61" s="9">
        <v>60</v>
      </c>
      <c r="E61" s="10">
        <f t="shared" si="0"/>
        <v>2762.4500000000003</v>
      </c>
      <c r="F61" s="11">
        <f t="shared" si="1"/>
        <v>0.8962068271919751</v>
      </c>
      <c r="G61" s="12">
        <f t="shared" si="2"/>
        <v>54</v>
      </c>
      <c r="H61" s="13">
        <v>319.93</v>
      </c>
      <c r="I61" s="11">
        <f t="shared" si="3"/>
        <v>0.10379317280802491</v>
      </c>
      <c r="J61" s="12">
        <v>6</v>
      </c>
      <c r="K61" s="6" t="s">
        <v>306</v>
      </c>
    </row>
    <row r="62" spans="1:11" ht="22.5" customHeight="1">
      <c r="A62" s="41">
        <v>58</v>
      </c>
      <c r="B62" s="8" t="s">
        <v>59</v>
      </c>
      <c r="C62" s="82">
        <v>5194.56</v>
      </c>
      <c r="D62" s="63">
        <v>80</v>
      </c>
      <c r="E62" s="10">
        <f t="shared" si="0"/>
        <v>4701.55</v>
      </c>
      <c r="F62" s="11">
        <f t="shared" si="1"/>
        <v>0.9050910952996981</v>
      </c>
      <c r="G62" s="12">
        <f t="shared" si="2"/>
        <v>74</v>
      </c>
      <c r="H62" s="13">
        <v>493.01</v>
      </c>
      <c r="I62" s="11">
        <f t="shared" si="3"/>
        <v>0.09490890470030189</v>
      </c>
      <c r="J62" s="12">
        <v>6</v>
      </c>
      <c r="K62" s="59" t="s">
        <v>261</v>
      </c>
    </row>
    <row r="63" spans="1:11" ht="22.5" customHeight="1">
      <c r="A63" s="41">
        <v>59</v>
      </c>
      <c r="B63" s="64" t="s">
        <v>207</v>
      </c>
      <c r="C63" s="82">
        <v>3575.5</v>
      </c>
      <c r="D63" s="9">
        <v>8</v>
      </c>
      <c r="E63" s="10">
        <f t="shared" si="0"/>
        <v>3064.65</v>
      </c>
      <c r="F63" s="11">
        <f t="shared" si="1"/>
        <v>0.857124877639491</v>
      </c>
      <c r="G63" s="12">
        <f t="shared" si="2"/>
        <v>6.24</v>
      </c>
      <c r="H63" s="13">
        <v>510.85</v>
      </c>
      <c r="I63" s="11">
        <f t="shared" si="3"/>
        <v>0.14287512236050903</v>
      </c>
      <c r="J63" s="12">
        <v>1.76</v>
      </c>
      <c r="K63" s="59" t="s">
        <v>307</v>
      </c>
    </row>
    <row r="64" spans="1:11" ht="12.75">
      <c r="A64" s="41">
        <v>60</v>
      </c>
      <c r="B64" s="8" t="s">
        <v>60</v>
      </c>
      <c r="C64" s="81">
        <v>4383.34</v>
      </c>
      <c r="D64" s="9">
        <v>80</v>
      </c>
      <c r="E64" s="10">
        <f t="shared" si="0"/>
        <v>3884.09</v>
      </c>
      <c r="F64" s="11">
        <f t="shared" si="1"/>
        <v>0.8861028348245858</v>
      </c>
      <c r="G64" s="12">
        <f t="shared" si="2"/>
        <v>71</v>
      </c>
      <c r="H64" s="13">
        <v>499.25</v>
      </c>
      <c r="I64" s="11">
        <f t="shared" si="3"/>
        <v>0.11389716517541415</v>
      </c>
      <c r="J64" s="12">
        <v>9</v>
      </c>
      <c r="K64" s="18" t="s">
        <v>232</v>
      </c>
    </row>
    <row r="65" spans="1:11" ht="25.5" customHeight="1">
      <c r="A65" s="41">
        <v>61</v>
      </c>
      <c r="B65" s="8" t="s">
        <v>61</v>
      </c>
      <c r="C65" s="81">
        <v>6127.38</v>
      </c>
      <c r="D65" s="9">
        <v>119</v>
      </c>
      <c r="E65" s="10">
        <f t="shared" si="0"/>
        <v>5283.59</v>
      </c>
      <c r="F65" s="11">
        <f t="shared" si="1"/>
        <v>0.8622918767891007</v>
      </c>
      <c r="G65" s="12">
        <f t="shared" si="2"/>
        <v>103</v>
      </c>
      <c r="H65" s="13">
        <v>843.79</v>
      </c>
      <c r="I65" s="11">
        <f t="shared" si="3"/>
        <v>0.1377081232108993</v>
      </c>
      <c r="J65" s="12">
        <v>16</v>
      </c>
      <c r="K65" s="59" t="s">
        <v>262</v>
      </c>
    </row>
    <row r="66" spans="1:11" ht="25.5" customHeight="1">
      <c r="A66" s="41">
        <v>62</v>
      </c>
      <c r="B66" s="8" t="s">
        <v>62</v>
      </c>
      <c r="C66" s="81">
        <v>6156.22</v>
      </c>
      <c r="D66" s="9">
        <v>119</v>
      </c>
      <c r="E66" s="10">
        <f t="shared" si="0"/>
        <v>5654.67</v>
      </c>
      <c r="F66" s="11">
        <f t="shared" si="1"/>
        <v>0.9185295522252291</v>
      </c>
      <c r="G66" s="12">
        <f t="shared" si="2"/>
        <v>107</v>
      </c>
      <c r="H66" s="13">
        <v>501.55</v>
      </c>
      <c r="I66" s="11">
        <f t="shared" si="3"/>
        <v>0.08147044777477086</v>
      </c>
      <c r="J66" s="12">
        <v>12</v>
      </c>
      <c r="K66" s="14" t="s">
        <v>308</v>
      </c>
    </row>
    <row r="67" spans="1:11" ht="12.75">
      <c r="A67" s="41">
        <v>63</v>
      </c>
      <c r="B67" s="8" t="s">
        <v>63</v>
      </c>
      <c r="C67" s="81">
        <v>2139.7</v>
      </c>
      <c r="D67" s="9">
        <v>36</v>
      </c>
      <c r="E67" s="10">
        <f aca="true" t="shared" si="4" ref="E67:E120">C67-H67</f>
        <v>1795.4099999999999</v>
      </c>
      <c r="F67" s="11">
        <f aca="true" t="shared" si="5" ref="F67:F120">E67/C67*100%</f>
        <v>0.8390942655512456</v>
      </c>
      <c r="G67" s="12">
        <f t="shared" si="2"/>
        <v>31</v>
      </c>
      <c r="H67" s="13">
        <v>344.29</v>
      </c>
      <c r="I67" s="11">
        <f aca="true" t="shared" si="6" ref="I67:I120">100%-F67</f>
        <v>0.16090573444875444</v>
      </c>
      <c r="J67" s="12">
        <v>5</v>
      </c>
      <c r="K67" s="45" t="s">
        <v>204</v>
      </c>
    </row>
    <row r="68" spans="1:11" ht="44.25" customHeight="1">
      <c r="A68" s="41">
        <v>64</v>
      </c>
      <c r="B68" s="65" t="s">
        <v>64</v>
      </c>
      <c r="C68" s="83">
        <v>14566.08</v>
      </c>
      <c r="D68" s="66">
        <v>287</v>
      </c>
      <c r="E68" s="55">
        <f t="shared" si="4"/>
        <v>12608.36</v>
      </c>
      <c r="F68" s="56">
        <f t="shared" si="5"/>
        <v>0.8655973329818318</v>
      </c>
      <c r="G68" s="57">
        <f t="shared" si="2"/>
        <v>248.4</v>
      </c>
      <c r="H68" s="67">
        <v>1957.72</v>
      </c>
      <c r="I68" s="56">
        <f t="shared" si="6"/>
        <v>0.13440266701816816</v>
      </c>
      <c r="J68" s="57">
        <v>38.6</v>
      </c>
      <c r="K68" s="68" t="s">
        <v>309</v>
      </c>
    </row>
    <row r="69" spans="1:11" ht="24.75" customHeight="1">
      <c r="A69" s="41">
        <v>65</v>
      </c>
      <c r="B69" s="8" t="s">
        <v>65</v>
      </c>
      <c r="C69" s="81">
        <v>8268.77</v>
      </c>
      <c r="D69" s="9">
        <v>144</v>
      </c>
      <c r="E69" s="10">
        <f t="shared" si="4"/>
        <v>7113.9800000000005</v>
      </c>
      <c r="F69" s="11">
        <f t="shared" si="5"/>
        <v>0.8603431949370947</v>
      </c>
      <c r="G69" s="12">
        <f t="shared" si="2"/>
        <v>127</v>
      </c>
      <c r="H69" s="13">
        <v>1154.79</v>
      </c>
      <c r="I69" s="11">
        <f t="shared" si="6"/>
        <v>0.13965680506290534</v>
      </c>
      <c r="J69" s="12">
        <v>17</v>
      </c>
      <c r="K69" s="59" t="s">
        <v>310</v>
      </c>
    </row>
    <row r="70" spans="1:11" ht="14.25" customHeight="1">
      <c r="A70" s="41">
        <v>66</v>
      </c>
      <c r="B70" s="8" t="s">
        <v>66</v>
      </c>
      <c r="C70" s="81">
        <v>3506.01</v>
      </c>
      <c r="D70" s="9">
        <v>80</v>
      </c>
      <c r="E70" s="10">
        <f t="shared" si="4"/>
        <v>2941.2400000000002</v>
      </c>
      <c r="F70" s="11">
        <f t="shared" si="5"/>
        <v>0.8389137509590674</v>
      </c>
      <c r="G70" s="12">
        <f t="shared" si="2"/>
        <v>66</v>
      </c>
      <c r="H70" s="13">
        <v>564.77</v>
      </c>
      <c r="I70" s="11">
        <f t="shared" si="6"/>
        <v>0.1610862490409326</v>
      </c>
      <c r="J70" s="12">
        <v>14</v>
      </c>
      <c r="K70" s="18" t="s">
        <v>240</v>
      </c>
    </row>
    <row r="71" spans="1:11" ht="12.75">
      <c r="A71" s="41">
        <v>67</v>
      </c>
      <c r="B71" s="8" t="s">
        <v>67</v>
      </c>
      <c r="C71" s="81">
        <v>4173.07</v>
      </c>
      <c r="D71" s="9">
        <v>80</v>
      </c>
      <c r="E71" s="10">
        <f t="shared" si="4"/>
        <v>3714.8999999999996</v>
      </c>
      <c r="F71" s="11">
        <f t="shared" si="5"/>
        <v>0.8902079284555495</v>
      </c>
      <c r="G71" s="12">
        <f aca="true" t="shared" si="7" ref="G71:G136">D71-J71</f>
        <v>71</v>
      </c>
      <c r="H71" s="61">
        <v>458.17</v>
      </c>
      <c r="I71" s="11">
        <f t="shared" si="6"/>
        <v>0.10979207154445048</v>
      </c>
      <c r="J71" s="12">
        <v>9</v>
      </c>
      <c r="K71" s="6" t="s">
        <v>241</v>
      </c>
    </row>
    <row r="72" spans="1:11" ht="15.75" customHeight="1">
      <c r="A72" s="41">
        <v>68</v>
      </c>
      <c r="B72" s="8" t="s">
        <v>68</v>
      </c>
      <c r="C72" s="81">
        <v>3313.06</v>
      </c>
      <c r="D72" s="9">
        <v>70</v>
      </c>
      <c r="E72" s="10">
        <f t="shared" si="4"/>
        <v>2726.1099999999997</v>
      </c>
      <c r="F72" s="11">
        <f t="shared" si="5"/>
        <v>0.8228374976607727</v>
      </c>
      <c r="G72" s="12">
        <f t="shared" si="7"/>
        <v>60</v>
      </c>
      <c r="H72" s="13">
        <v>586.95</v>
      </c>
      <c r="I72" s="11">
        <f t="shared" si="6"/>
        <v>0.17716250233922726</v>
      </c>
      <c r="J72" s="12">
        <v>10</v>
      </c>
      <c r="K72" s="59" t="s">
        <v>242</v>
      </c>
    </row>
    <row r="73" spans="1:11" ht="12.75">
      <c r="A73" s="41">
        <v>69</v>
      </c>
      <c r="B73" s="60" t="s">
        <v>69</v>
      </c>
      <c r="C73" s="81">
        <v>2018.19</v>
      </c>
      <c r="D73" s="9">
        <v>48</v>
      </c>
      <c r="E73" s="10">
        <f t="shared" si="4"/>
        <v>1828.44</v>
      </c>
      <c r="F73" s="11">
        <f t="shared" si="5"/>
        <v>0.9059801108914424</v>
      </c>
      <c r="G73" s="12">
        <f t="shared" si="7"/>
        <v>44</v>
      </c>
      <c r="H73" s="13">
        <v>189.75</v>
      </c>
      <c r="I73" s="11">
        <f t="shared" si="6"/>
        <v>0.09401988910855763</v>
      </c>
      <c r="J73" s="12">
        <v>4</v>
      </c>
      <c r="K73" s="18" t="s">
        <v>243</v>
      </c>
    </row>
    <row r="74" spans="1:11" ht="12.75">
      <c r="A74" s="41">
        <v>70</v>
      </c>
      <c r="B74" s="8" t="s">
        <v>70</v>
      </c>
      <c r="C74" s="81">
        <v>2073.9</v>
      </c>
      <c r="D74" s="9">
        <v>36</v>
      </c>
      <c r="E74" s="10">
        <f t="shared" si="4"/>
        <v>2073.9</v>
      </c>
      <c r="F74" s="11">
        <f t="shared" si="5"/>
        <v>1</v>
      </c>
      <c r="G74" s="12">
        <f t="shared" si="7"/>
        <v>36</v>
      </c>
      <c r="H74" s="13">
        <v>0</v>
      </c>
      <c r="I74" s="11">
        <f t="shared" si="6"/>
        <v>0</v>
      </c>
      <c r="J74" s="12">
        <v>0</v>
      </c>
      <c r="K74" s="6" t="s">
        <v>177</v>
      </c>
    </row>
    <row r="75" spans="1:11" ht="12.75">
      <c r="A75" s="41">
        <v>71</v>
      </c>
      <c r="B75" s="8" t="s">
        <v>71</v>
      </c>
      <c r="C75" s="81">
        <v>2127.07</v>
      </c>
      <c r="D75" s="9">
        <v>36</v>
      </c>
      <c r="E75" s="10">
        <f t="shared" si="4"/>
        <v>2127.07</v>
      </c>
      <c r="F75" s="11">
        <f t="shared" si="5"/>
        <v>1</v>
      </c>
      <c r="G75" s="12">
        <f t="shared" si="7"/>
        <v>36</v>
      </c>
      <c r="H75" s="13">
        <v>0</v>
      </c>
      <c r="I75" s="11">
        <f t="shared" si="6"/>
        <v>0</v>
      </c>
      <c r="J75" s="12">
        <v>0</v>
      </c>
      <c r="K75" s="6" t="s">
        <v>177</v>
      </c>
    </row>
    <row r="76" spans="1:11" ht="12.75">
      <c r="A76" s="41">
        <v>72</v>
      </c>
      <c r="B76" s="8" t="s">
        <v>72</v>
      </c>
      <c r="C76" s="81">
        <v>2800.7</v>
      </c>
      <c r="D76" s="9">
        <v>60</v>
      </c>
      <c r="E76" s="10">
        <f t="shared" si="4"/>
        <v>2261.2299999999996</v>
      </c>
      <c r="F76" s="11">
        <f t="shared" si="5"/>
        <v>0.807380297782697</v>
      </c>
      <c r="G76" s="12">
        <f t="shared" si="7"/>
        <v>49</v>
      </c>
      <c r="H76" s="13">
        <v>539.47</v>
      </c>
      <c r="I76" s="11">
        <f t="shared" si="6"/>
        <v>0.19261970221730296</v>
      </c>
      <c r="J76" s="12">
        <v>11</v>
      </c>
      <c r="K76" s="18" t="s">
        <v>263</v>
      </c>
    </row>
    <row r="77" spans="1:11" ht="12.75">
      <c r="A77" s="41">
        <v>73</v>
      </c>
      <c r="B77" s="8" t="s">
        <v>73</v>
      </c>
      <c r="C77" s="81">
        <v>4420.14</v>
      </c>
      <c r="D77" s="9">
        <v>80</v>
      </c>
      <c r="E77" s="10">
        <f t="shared" si="4"/>
        <v>3865.5200000000004</v>
      </c>
      <c r="F77" s="11">
        <f t="shared" si="5"/>
        <v>0.8745243363332383</v>
      </c>
      <c r="G77" s="12">
        <f t="shared" si="7"/>
        <v>65</v>
      </c>
      <c r="H77" s="13">
        <v>554.62</v>
      </c>
      <c r="I77" s="11">
        <f t="shared" si="6"/>
        <v>0.12547566366676166</v>
      </c>
      <c r="J77" s="12">
        <v>15</v>
      </c>
      <c r="K77" s="18" t="s">
        <v>264</v>
      </c>
    </row>
    <row r="78" spans="1:11" ht="12.75">
      <c r="A78" s="41">
        <v>74</v>
      </c>
      <c r="B78" s="8" t="s">
        <v>74</v>
      </c>
      <c r="C78" s="81">
        <v>2237.61</v>
      </c>
      <c r="D78" s="9">
        <v>40</v>
      </c>
      <c r="E78" s="10">
        <f t="shared" si="4"/>
        <v>2237.61</v>
      </c>
      <c r="F78" s="11">
        <f t="shared" si="5"/>
        <v>1</v>
      </c>
      <c r="G78" s="12">
        <f t="shared" si="7"/>
        <v>40</v>
      </c>
      <c r="H78" s="13">
        <v>0</v>
      </c>
      <c r="I78" s="11">
        <f t="shared" si="6"/>
        <v>0</v>
      </c>
      <c r="J78" s="12">
        <v>0</v>
      </c>
      <c r="K78" s="6" t="s">
        <v>177</v>
      </c>
    </row>
    <row r="79" spans="1:11" ht="12.75">
      <c r="A79" s="41">
        <v>75</v>
      </c>
      <c r="B79" s="8" t="s">
        <v>75</v>
      </c>
      <c r="C79" s="81">
        <v>2071.06</v>
      </c>
      <c r="D79" s="9">
        <v>36</v>
      </c>
      <c r="E79" s="10">
        <f t="shared" si="4"/>
        <v>1994.26</v>
      </c>
      <c r="F79" s="11">
        <f t="shared" si="5"/>
        <v>0.9629175398105319</v>
      </c>
      <c r="G79" s="12">
        <f t="shared" si="7"/>
        <v>34</v>
      </c>
      <c r="H79" s="13">
        <v>76.8</v>
      </c>
      <c r="I79" s="11">
        <f t="shared" si="6"/>
        <v>0.03708246018946815</v>
      </c>
      <c r="J79" s="12">
        <v>2</v>
      </c>
      <c r="K79" s="6">
        <v>12.33</v>
      </c>
    </row>
    <row r="80" spans="1:11" ht="12.75">
      <c r="A80" s="41">
        <v>76</v>
      </c>
      <c r="B80" s="8" t="s">
        <v>76</v>
      </c>
      <c r="C80" s="81">
        <v>3029.64</v>
      </c>
      <c r="D80" s="9">
        <v>60</v>
      </c>
      <c r="E80" s="10">
        <f t="shared" si="4"/>
        <v>2494.56</v>
      </c>
      <c r="F80" s="11">
        <f t="shared" si="5"/>
        <v>0.8233849566285103</v>
      </c>
      <c r="G80" s="12">
        <f t="shared" si="7"/>
        <v>49</v>
      </c>
      <c r="H80" s="13">
        <v>535.08</v>
      </c>
      <c r="I80" s="11">
        <f t="shared" si="6"/>
        <v>0.1766150433714897</v>
      </c>
      <c r="J80" s="12">
        <v>11</v>
      </c>
      <c r="K80" s="6" t="s">
        <v>265</v>
      </c>
    </row>
    <row r="81" spans="1:11" ht="12.75">
      <c r="A81" s="41">
        <v>77</v>
      </c>
      <c r="B81" s="8" t="s">
        <v>77</v>
      </c>
      <c r="C81" s="81">
        <v>4579.82</v>
      </c>
      <c r="D81" s="9">
        <v>90</v>
      </c>
      <c r="E81" s="10">
        <f t="shared" si="4"/>
        <v>4145.7</v>
      </c>
      <c r="F81" s="11">
        <f t="shared" si="5"/>
        <v>0.9052102484377116</v>
      </c>
      <c r="G81" s="12">
        <f t="shared" si="7"/>
        <v>81</v>
      </c>
      <c r="H81" s="13">
        <v>434.12</v>
      </c>
      <c r="I81" s="11">
        <f t="shared" si="6"/>
        <v>0.09478975156228842</v>
      </c>
      <c r="J81" s="12">
        <v>9</v>
      </c>
      <c r="K81" s="6" t="s">
        <v>311</v>
      </c>
    </row>
    <row r="82" spans="1:11" s="15" customFormat="1" ht="27" customHeight="1">
      <c r="A82" s="41">
        <v>78</v>
      </c>
      <c r="B82" s="8" t="s">
        <v>78</v>
      </c>
      <c r="C82" s="81">
        <v>3814.41</v>
      </c>
      <c r="D82" s="9">
        <v>82</v>
      </c>
      <c r="E82" s="10">
        <f t="shared" si="4"/>
        <v>3180.88</v>
      </c>
      <c r="F82" s="11">
        <f t="shared" si="5"/>
        <v>0.8339114043849508</v>
      </c>
      <c r="G82" s="12">
        <f t="shared" si="7"/>
        <v>64.05</v>
      </c>
      <c r="H82" s="13">
        <v>633.53</v>
      </c>
      <c r="I82" s="11">
        <f t="shared" si="6"/>
        <v>0.16608859561504918</v>
      </c>
      <c r="J82" s="12">
        <v>17.95</v>
      </c>
      <c r="K82" s="14" t="s">
        <v>244</v>
      </c>
    </row>
    <row r="83" spans="1:11" ht="12.75">
      <c r="A83" s="41">
        <v>79</v>
      </c>
      <c r="B83" s="8" t="s">
        <v>79</v>
      </c>
      <c r="C83" s="81">
        <v>3127.77</v>
      </c>
      <c r="D83" s="9">
        <v>68</v>
      </c>
      <c r="E83" s="10">
        <f t="shared" si="4"/>
        <v>2499.05</v>
      </c>
      <c r="F83" s="11">
        <f t="shared" si="5"/>
        <v>0.7989877772342596</v>
      </c>
      <c r="G83" s="12">
        <f t="shared" si="7"/>
        <v>53.7</v>
      </c>
      <c r="H83" s="13">
        <v>628.72</v>
      </c>
      <c r="I83" s="11">
        <f t="shared" si="6"/>
        <v>0.20101222276574038</v>
      </c>
      <c r="J83" s="12">
        <v>14.3</v>
      </c>
      <c r="K83" s="18" t="s">
        <v>245</v>
      </c>
    </row>
    <row r="84" spans="1:11" ht="12.75">
      <c r="A84" s="41">
        <v>80</v>
      </c>
      <c r="B84" s="8" t="s">
        <v>80</v>
      </c>
      <c r="C84" s="81">
        <v>2345.74</v>
      </c>
      <c r="D84" s="9">
        <v>49</v>
      </c>
      <c r="E84" s="10">
        <f t="shared" si="4"/>
        <v>2208.4799999999996</v>
      </c>
      <c r="F84" s="11">
        <f t="shared" si="5"/>
        <v>0.941485416116023</v>
      </c>
      <c r="G84" s="12">
        <f t="shared" si="7"/>
        <v>46</v>
      </c>
      <c r="H84" s="13">
        <v>137.26</v>
      </c>
      <c r="I84" s="11">
        <f t="shared" si="6"/>
        <v>0.05851458388397701</v>
      </c>
      <c r="J84" s="12">
        <v>3</v>
      </c>
      <c r="K84" s="6" t="s">
        <v>246</v>
      </c>
    </row>
    <row r="85" spans="1:11" ht="12.75">
      <c r="A85" s="41">
        <v>81</v>
      </c>
      <c r="B85" s="8" t="s">
        <v>81</v>
      </c>
      <c r="C85" s="81">
        <v>2135.09</v>
      </c>
      <c r="D85" s="9">
        <v>44</v>
      </c>
      <c r="E85" s="10">
        <f t="shared" si="4"/>
        <v>1685.2800000000002</v>
      </c>
      <c r="F85" s="11">
        <f t="shared" si="5"/>
        <v>0.7893250401622415</v>
      </c>
      <c r="G85" s="12">
        <f t="shared" si="7"/>
        <v>37</v>
      </c>
      <c r="H85" s="13">
        <v>449.81</v>
      </c>
      <c r="I85" s="11">
        <f t="shared" si="6"/>
        <v>0.21067495983775852</v>
      </c>
      <c r="J85" s="12">
        <v>7</v>
      </c>
      <c r="K85" s="6" t="s">
        <v>266</v>
      </c>
    </row>
    <row r="86" spans="1:11" ht="12.75">
      <c r="A86" s="41">
        <v>82</v>
      </c>
      <c r="B86" s="8" t="s">
        <v>82</v>
      </c>
      <c r="C86" s="81">
        <v>2242.49</v>
      </c>
      <c r="D86" s="9">
        <v>49</v>
      </c>
      <c r="E86" s="10">
        <f t="shared" si="4"/>
        <v>2018.4399999999998</v>
      </c>
      <c r="F86" s="11">
        <f t="shared" si="5"/>
        <v>0.9000887406409839</v>
      </c>
      <c r="G86" s="12">
        <f t="shared" si="7"/>
        <v>44</v>
      </c>
      <c r="H86" s="13">
        <v>224.05</v>
      </c>
      <c r="I86" s="11">
        <f t="shared" si="6"/>
        <v>0.09991125935901612</v>
      </c>
      <c r="J86" s="12">
        <v>5</v>
      </c>
      <c r="K86" s="6" t="s">
        <v>222</v>
      </c>
    </row>
    <row r="87" spans="1:11" ht="12.75">
      <c r="A87" s="41">
        <v>83</v>
      </c>
      <c r="B87" s="8" t="s">
        <v>83</v>
      </c>
      <c r="C87" s="81">
        <v>3349.72</v>
      </c>
      <c r="D87" s="9">
        <v>70</v>
      </c>
      <c r="E87" s="10">
        <f t="shared" si="4"/>
        <v>3016.1</v>
      </c>
      <c r="F87" s="11">
        <f t="shared" si="5"/>
        <v>0.9004036158246063</v>
      </c>
      <c r="G87" s="12">
        <f t="shared" si="7"/>
        <v>63</v>
      </c>
      <c r="H87" s="13">
        <v>333.62</v>
      </c>
      <c r="I87" s="11">
        <f t="shared" si="6"/>
        <v>0.09959638417539374</v>
      </c>
      <c r="J87" s="12">
        <v>7</v>
      </c>
      <c r="K87" s="6" t="s">
        <v>312</v>
      </c>
    </row>
    <row r="88" spans="1:11" ht="22.5">
      <c r="A88" s="41">
        <v>84</v>
      </c>
      <c r="B88" s="8" t="s">
        <v>84</v>
      </c>
      <c r="C88" s="81">
        <v>8151.2</v>
      </c>
      <c r="D88" s="9">
        <v>143</v>
      </c>
      <c r="E88" s="10">
        <f t="shared" si="4"/>
        <v>6815.23</v>
      </c>
      <c r="F88" s="11">
        <f t="shared" si="5"/>
        <v>0.8361014329178525</v>
      </c>
      <c r="G88" s="12">
        <f t="shared" si="7"/>
        <v>118.5</v>
      </c>
      <c r="H88" s="13">
        <v>1335.97</v>
      </c>
      <c r="I88" s="11">
        <f t="shared" si="6"/>
        <v>0.16389856708214745</v>
      </c>
      <c r="J88" s="12">
        <v>24.5</v>
      </c>
      <c r="K88" s="14" t="s">
        <v>267</v>
      </c>
    </row>
    <row r="89" spans="1:11" ht="12.75">
      <c r="A89" s="41">
        <v>85</v>
      </c>
      <c r="B89" s="8" t="s">
        <v>85</v>
      </c>
      <c r="C89" s="81">
        <v>347.5</v>
      </c>
      <c r="D89" s="9">
        <v>8</v>
      </c>
      <c r="E89" s="10">
        <f t="shared" si="4"/>
        <v>243.7</v>
      </c>
      <c r="F89" s="11">
        <f t="shared" si="5"/>
        <v>0.7012949640287769</v>
      </c>
      <c r="G89" s="12">
        <f t="shared" si="7"/>
        <v>6</v>
      </c>
      <c r="H89" s="13">
        <v>103.8</v>
      </c>
      <c r="I89" s="11">
        <f t="shared" si="6"/>
        <v>0.2987050359712231</v>
      </c>
      <c r="J89" s="12">
        <v>2</v>
      </c>
      <c r="K89" s="45" t="s">
        <v>268</v>
      </c>
    </row>
    <row r="90" spans="1:11" ht="25.5" customHeight="1">
      <c r="A90" s="41">
        <v>86</v>
      </c>
      <c r="B90" s="8" t="s">
        <v>86</v>
      </c>
      <c r="C90" s="81">
        <v>5444.22</v>
      </c>
      <c r="D90" s="9">
        <v>113</v>
      </c>
      <c r="E90" s="10">
        <f t="shared" si="4"/>
        <v>4931.3</v>
      </c>
      <c r="F90" s="11">
        <f t="shared" si="5"/>
        <v>0.9057863201707499</v>
      </c>
      <c r="G90" s="12">
        <f t="shared" si="7"/>
        <v>98.3</v>
      </c>
      <c r="H90" s="13">
        <v>512.92</v>
      </c>
      <c r="I90" s="11">
        <f t="shared" si="6"/>
        <v>0.09421367982925011</v>
      </c>
      <c r="J90" s="12">
        <v>14.7</v>
      </c>
      <c r="K90" s="59" t="s">
        <v>269</v>
      </c>
    </row>
    <row r="91" spans="1:11" ht="12.75">
      <c r="A91" s="41">
        <v>87</v>
      </c>
      <c r="B91" s="8" t="s">
        <v>87</v>
      </c>
      <c r="C91" s="81">
        <v>3393.58</v>
      </c>
      <c r="D91" s="9">
        <v>72</v>
      </c>
      <c r="E91" s="10">
        <f t="shared" si="4"/>
        <v>2824.3199999999997</v>
      </c>
      <c r="F91" s="11">
        <f t="shared" si="5"/>
        <v>0.832253844023126</v>
      </c>
      <c r="G91" s="12">
        <f t="shared" si="7"/>
        <v>62</v>
      </c>
      <c r="H91" s="13">
        <v>569.26</v>
      </c>
      <c r="I91" s="11">
        <f t="shared" si="6"/>
        <v>0.16774615597687403</v>
      </c>
      <c r="J91" s="12">
        <v>10</v>
      </c>
      <c r="K91" s="45" t="s">
        <v>247</v>
      </c>
    </row>
    <row r="92" spans="1:11" ht="23.25" customHeight="1">
      <c r="A92" s="41">
        <v>88</v>
      </c>
      <c r="B92" s="8" t="s">
        <v>88</v>
      </c>
      <c r="C92" s="81">
        <v>6019.16</v>
      </c>
      <c r="D92" s="9">
        <v>106</v>
      </c>
      <c r="E92" s="10">
        <f t="shared" si="4"/>
        <v>5012.34</v>
      </c>
      <c r="F92" s="11">
        <f t="shared" si="5"/>
        <v>0.8327308129373534</v>
      </c>
      <c r="G92" s="12">
        <f t="shared" si="7"/>
        <v>90</v>
      </c>
      <c r="H92" s="13">
        <v>1006.82</v>
      </c>
      <c r="I92" s="11">
        <f t="shared" si="6"/>
        <v>0.1672691870626466</v>
      </c>
      <c r="J92" s="12">
        <v>16</v>
      </c>
      <c r="K92" s="14" t="s">
        <v>313</v>
      </c>
    </row>
    <row r="93" spans="1:11" s="15" customFormat="1" ht="12.75">
      <c r="A93" s="41">
        <v>89</v>
      </c>
      <c r="B93" s="8" t="s">
        <v>89</v>
      </c>
      <c r="C93" s="81">
        <v>7589.82</v>
      </c>
      <c r="D93" s="9">
        <v>143</v>
      </c>
      <c r="E93" s="10">
        <f t="shared" si="4"/>
        <v>6991</v>
      </c>
      <c r="F93" s="11">
        <f t="shared" si="5"/>
        <v>0.9211022132277182</v>
      </c>
      <c r="G93" s="12">
        <f t="shared" si="7"/>
        <v>131</v>
      </c>
      <c r="H93" s="13">
        <v>598.82</v>
      </c>
      <c r="I93" s="11">
        <f t="shared" si="6"/>
        <v>0.07889778677228176</v>
      </c>
      <c r="J93" s="16">
        <v>12</v>
      </c>
      <c r="K93" s="17" t="s">
        <v>314</v>
      </c>
    </row>
    <row r="94" spans="1:11" ht="12.75">
      <c r="A94" s="41">
        <v>90</v>
      </c>
      <c r="B94" s="8" t="s">
        <v>90</v>
      </c>
      <c r="C94" s="81">
        <v>6078.18</v>
      </c>
      <c r="D94" s="9">
        <v>119</v>
      </c>
      <c r="E94" s="10">
        <f t="shared" si="4"/>
        <v>5784.79</v>
      </c>
      <c r="F94" s="11">
        <f t="shared" si="5"/>
        <v>0.9517306167306661</v>
      </c>
      <c r="G94" s="12">
        <f t="shared" si="7"/>
        <v>111</v>
      </c>
      <c r="H94" s="13">
        <v>293.39</v>
      </c>
      <c r="I94" s="11">
        <f t="shared" si="6"/>
        <v>0.04826938326933394</v>
      </c>
      <c r="J94" s="12">
        <v>8</v>
      </c>
      <c r="K94" s="14" t="s">
        <v>270</v>
      </c>
    </row>
    <row r="95" spans="1:11" ht="12.75">
      <c r="A95" s="41">
        <v>91</v>
      </c>
      <c r="B95" s="8" t="s">
        <v>91</v>
      </c>
      <c r="C95" s="81">
        <v>3636.51</v>
      </c>
      <c r="D95" s="9">
        <v>60</v>
      </c>
      <c r="E95" s="10">
        <f t="shared" si="4"/>
        <v>3178.36</v>
      </c>
      <c r="F95" s="11">
        <f t="shared" si="5"/>
        <v>0.874013820943707</v>
      </c>
      <c r="G95" s="12">
        <f t="shared" si="7"/>
        <v>51</v>
      </c>
      <c r="H95" s="13">
        <v>458.15</v>
      </c>
      <c r="I95" s="11">
        <f t="shared" si="6"/>
        <v>0.12598617905629295</v>
      </c>
      <c r="J95" s="12">
        <v>9</v>
      </c>
      <c r="K95" s="6" t="s">
        <v>271</v>
      </c>
    </row>
    <row r="96" spans="1:11" ht="12.75">
      <c r="A96" s="41">
        <v>92</v>
      </c>
      <c r="B96" s="8" t="s">
        <v>92</v>
      </c>
      <c r="C96" s="81">
        <v>5612.72</v>
      </c>
      <c r="D96" s="9">
        <v>104</v>
      </c>
      <c r="E96" s="10">
        <f t="shared" si="4"/>
        <v>5211.74</v>
      </c>
      <c r="F96" s="11">
        <f t="shared" si="5"/>
        <v>0.9285587023760316</v>
      </c>
      <c r="G96" s="12">
        <f t="shared" si="7"/>
        <v>94</v>
      </c>
      <c r="H96" s="13">
        <v>400.98</v>
      </c>
      <c r="I96" s="11">
        <f t="shared" si="6"/>
        <v>0.07144129762396845</v>
      </c>
      <c r="J96" s="12">
        <v>10</v>
      </c>
      <c r="K96" s="59" t="s">
        <v>272</v>
      </c>
    </row>
    <row r="97" spans="1:11" ht="12.75">
      <c r="A97" s="41">
        <v>93</v>
      </c>
      <c r="B97" s="8" t="s">
        <v>93</v>
      </c>
      <c r="C97" s="81">
        <v>2084.56</v>
      </c>
      <c r="D97" s="9">
        <v>36</v>
      </c>
      <c r="E97" s="10">
        <f t="shared" si="4"/>
        <v>1215.4099999999999</v>
      </c>
      <c r="F97" s="11">
        <f t="shared" si="5"/>
        <v>0.5830534981003185</v>
      </c>
      <c r="G97" s="12">
        <f t="shared" si="7"/>
        <v>19</v>
      </c>
      <c r="H97" s="13">
        <v>869.15</v>
      </c>
      <c r="I97" s="11">
        <f t="shared" si="6"/>
        <v>0.4169465018996815</v>
      </c>
      <c r="J97" s="12">
        <v>17</v>
      </c>
      <c r="K97" s="18" t="s">
        <v>213</v>
      </c>
    </row>
    <row r="98" spans="1:11" ht="12.75">
      <c r="A98" s="41">
        <v>94</v>
      </c>
      <c r="B98" s="8" t="s">
        <v>94</v>
      </c>
      <c r="C98" s="81">
        <v>2107.03</v>
      </c>
      <c r="D98" s="9">
        <v>36</v>
      </c>
      <c r="E98" s="10">
        <f t="shared" si="4"/>
        <v>1853.1100000000001</v>
      </c>
      <c r="F98" s="11">
        <f t="shared" si="5"/>
        <v>0.8794891387403122</v>
      </c>
      <c r="G98" s="12">
        <f t="shared" si="7"/>
        <v>31</v>
      </c>
      <c r="H98" s="13">
        <v>253.92</v>
      </c>
      <c r="I98" s="11">
        <f t="shared" si="6"/>
        <v>0.1205108612596878</v>
      </c>
      <c r="J98" s="12">
        <v>5</v>
      </c>
      <c r="K98" s="6" t="s">
        <v>199</v>
      </c>
    </row>
    <row r="99" spans="1:11" ht="12.75">
      <c r="A99" s="41">
        <v>95</v>
      </c>
      <c r="B99" s="8" t="s">
        <v>95</v>
      </c>
      <c r="C99" s="81">
        <v>2090.22</v>
      </c>
      <c r="D99" s="9">
        <v>36</v>
      </c>
      <c r="E99" s="10">
        <f t="shared" si="4"/>
        <v>2090.22</v>
      </c>
      <c r="F99" s="11">
        <f t="shared" si="5"/>
        <v>1</v>
      </c>
      <c r="G99" s="12">
        <f t="shared" si="7"/>
        <v>36</v>
      </c>
      <c r="H99" s="13">
        <v>0</v>
      </c>
      <c r="I99" s="11">
        <f t="shared" si="6"/>
        <v>0</v>
      </c>
      <c r="J99" s="12">
        <v>0</v>
      </c>
      <c r="K99" s="6" t="s">
        <v>177</v>
      </c>
    </row>
    <row r="100" spans="1:11" ht="12.75">
      <c r="A100" s="41">
        <v>96</v>
      </c>
      <c r="B100" s="8" t="s">
        <v>96</v>
      </c>
      <c r="C100" s="81">
        <v>5964.29</v>
      </c>
      <c r="D100" s="9">
        <v>128</v>
      </c>
      <c r="E100" s="10">
        <f t="shared" si="4"/>
        <v>5148.7</v>
      </c>
      <c r="F100" s="11">
        <f t="shared" si="5"/>
        <v>0.8632544695177464</v>
      </c>
      <c r="G100" s="12">
        <f t="shared" si="7"/>
        <v>110.5</v>
      </c>
      <c r="H100" s="13">
        <v>815.59</v>
      </c>
      <c r="I100" s="11">
        <f t="shared" si="6"/>
        <v>0.13674553048225357</v>
      </c>
      <c r="J100" s="12">
        <v>17.5</v>
      </c>
      <c r="K100" s="14" t="s">
        <v>315</v>
      </c>
    </row>
    <row r="101" spans="1:11" ht="12.75">
      <c r="A101" s="41">
        <v>97</v>
      </c>
      <c r="B101" s="8" t="s">
        <v>97</v>
      </c>
      <c r="C101" s="81">
        <v>3811.15</v>
      </c>
      <c r="D101" s="9">
        <v>90</v>
      </c>
      <c r="E101" s="10">
        <f t="shared" si="4"/>
        <v>3573.08</v>
      </c>
      <c r="F101" s="11">
        <f t="shared" si="5"/>
        <v>0.9375332904766277</v>
      </c>
      <c r="G101" s="12">
        <f t="shared" si="7"/>
        <v>85</v>
      </c>
      <c r="H101" s="13">
        <v>238.07</v>
      </c>
      <c r="I101" s="11">
        <f t="shared" si="6"/>
        <v>0.0624667095233723</v>
      </c>
      <c r="J101" s="12">
        <v>5</v>
      </c>
      <c r="K101" s="59" t="s">
        <v>273</v>
      </c>
    </row>
    <row r="102" spans="1:11" ht="27" customHeight="1">
      <c r="A102" s="41">
        <v>98</v>
      </c>
      <c r="B102" s="8" t="s">
        <v>98</v>
      </c>
      <c r="C102" s="81">
        <v>4348.78</v>
      </c>
      <c r="D102" s="9">
        <v>90</v>
      </c>
      <c r="E102" s="10">
        <f t="shared" si="4"/>
        <v>3323.3899999999994</v>
      </c>
      <c r="F102" s="11">
        <f t="shared" si="5"/>
        <v>0.7642120318802054</v>
      </c>
      <c r="G102" s="12">
        <f t="shared" si="7"/>
        <v>67</v>
      </c>
      <c r="H102" s="13">
        <v>1025.39</v>
      </c>
      <c r="I102" s="11">
        <f t="shared" si="6"/>
        <v>0.23578796811979463</v>
      </c>
      <c r="J102" s="12">
        <v>23</v>
      </c>
      <c r="K102" s="59" t="s">
        <v>316</v>
      </c>
    </row>
    <row r="103" spans="1:11" ht="12.75">
      <c r="A103" s="41">
        <v>99</v>
      </c>
      <c r="B103" s="8" t="s">
        <v>99</v>
      </c>
      <c r="C103" s="81">
        <v>4442.48</v>
      </c>
      <c r="D103" s="9">
        <v>90</v>
      </c>
      <c r="E103" s="10">
        <f t="shared" si="4"/>
        <v>4084.1899999999996</v>
      </c>
      <c r="F103" s="11">
        <f t="shared" si="5"/>
        <v>0.919349102303218</v>
      </c>
      <c r="G103" s="12">
        <f t="shared" si="7"/>
        <v>84</v>
      </c>
      <c r="H103" s="13">
        <v>358.29</v>
      </c>
      <c r="I103" s="11">
        <f t="shared" si="6"/>
        <v>0.08065089769678202</v>
      </c>
      <c r="J103" s="12">
        <v>6</v>
      </c>
      <c r="K103" s="6" t="s">
        <v>317</v>
      </c>
    </row>
    <row r="104" spans="1:11" ht="12.75">
      <c r="A104" s="41">
        <v>100</v>
      </c>
      <c r="B104" s="64" t="s">
        <v>208</v>
      </c>
      <c r="C104" s="81">
        <v>2123.6</v>
      </c>
      <c r="D104" s="9">
        <v>6</v>
      </c>
      <c r="E104" s="10">
        <f t="shared" si="4"/>
        <v>1119.7799999999997</v>
      </c>
      <c r="F104" s="11">
        <f t="shared" si="5"/>
        <v>0.5273026935392728</v>
      </c>
      <c r="G104" s="12">
        <f t="shared" si="7"/>
        <v>1.7000000000000002</v>
      </c>
      <c r="H104" s="13">
        <v>1003.82</v>
      </c>
      <c r="I104" s="11">
        <f t="shared" si="6"/>
        <v>0.47269730646072716</v>
      </c>
      <c r="J104" s="12">
        <v>4.3</v>
      </c>
      <c r="K104" s="6" t="s">
        <v>318</v>
      </c>
    </row>
    <row r="105" spans="1:11" ht="12.75">
      <c r="A105" s="41">
        <v>101</v>
      </c>
      <c r="B105" s="8" t="s">
        <v>100</v>
      </c>
      <c r="C105" s="81">
        <v>2353.97</v>
      </c>
      <c r="D105" s="9">
        <v>40</v>
      </c>
      <c r="E105" s="10">
        <f t="shared" si="4"/>
        <v>1927.9599999999998</v>
      </c>
      <c r="F105" s="11">
        <f t="shared" si="5"/>
        <v>0.8190248813706207</v>
      </c>
      <c r="G105" s="12">
        <f t="shared" si="7"/>
        <v>34</v>
      </c>
      <c r="H105" s="13">
        <v>426.01</v>
      </c>
      <c r="I105" s="11">
        <f t="shared" si="6"/>
        <v>0.18097511862937932</v>
      </c>
      <c r="J105" s="12">
        <v>6</v>
      </c>
      <c r="K105" s="6" t="s">
        <v>274</v>
      </c>
    </row>
    <row r="106" spans="1:11" ht="12.75">
      <c r="A106" s="41">
        <v>102</v>
      </c>
      <c r="B106" s="8" t="s">
        <v>101</v>
      </c>
      <c r="C106" s="81">
        <v>2389.41</v>
      </c>
      <c r="D106" s="9">
        <v>40</v>
      </c>
      <c r="E106" s="10">
        <f t="shared" si="4"/>
        <v>2146.23</v>
      </c>
      <c r="F106" s="11">
        <f t="shared" si="5"/>
        <v>0.8982259218802968</v>
      </c>
      <c r="G106" s="12">
        <f t="shared" si="7"/>
        <v>35</v>
      </c>
      <c r="H106" s="42">
        <v>243.18</v>
      </c>
      <c r="I106" s="11">
        <f t="shared" si="6"/>
        <v>0.10177407811970318</v>
      </c>
      <c r="J106" s="12">
        <v>5</v>
      </c>
      <c r="K106" s="6" t="s">
        <v>275</v>
      </c>
    </row>
    <row r="107" spans="1:11" ht="12.75">
      <c r="A107" s="41">
        <v>103</v>
      </c>
      <c r="B107" s="8" t="s">
        <v>102</v>
      </c>
      <c r="C107" s="81">
        <v>4141.06</v>
      </c>
      <c r="D107" s="9">
        <v>75</v>
      </c>
      <c r="E107" s="10">
        <f t="shared" si="4"/>
        <v>3519.3800000000006</v>
      </c>
      <c r="F107" s="11">
        <f t="shared" si="5"/>
        <v>0.849874186802413</v>
      </c>
      <c r="G107" s="12">
        <f t="shared" si="7"/>
        <v>63.5</v>
      </c>
      <c r="H107" s="13">
        <v>621.68</v>
      </c>
      <c r="I107" s="11">
        <f t="shared" si="6"/>
        <v>0.150125813197587</v>
      </c>
      <c r="J107" s="12">
        <v>11.5</v>
      </c>
      <c r="K107" s="6" t="s">
        <v>248</v>
      </c>
    </row>
    <row r="108" spans="1:11" ht="12.75">
      <c r="A108" s="41">
        <v>104</v>
      </c>
      <c r="B108" s="8" t="s">
        <v>103</v>
      </c>
      <c r="C108" s="81">
        <v>2434.78</v>
      </c>
      <c r="D108" s="9">
        <v>48</v>
      </c>
      <c r="E108" s="10">
        <f t="shared" si="4"/>
        <v>2202.86</v>
      </c>
      <c r="F108" s="11">
        <f t="shared" si="5"/>
        <v>0.9047470408004008</v>
      </c>
      <c r="G108" s="12">
        <f t="shared" si="7"/>
        <v>42</v>
      </c>
      <c r="H108" s="13">
        <v>231.92</v>
      </c>
      <c r="I108" s="11">
        <f t="shared" si="6"/>
        <v>0.0952529591995992</v>
      </c>
      <c r="J108" s="12">
        <v>6</v>
      </c>
      <c r="K108" s="6" t="s">
        <v>276</v>
      </c>
    </row>
    <row r="109" spans="1:11" ht="34.5" customHeight="1">
      <c r="A109" s="41">
        <v>105</v>
      </c>
      <c r="B109" s="64" t="s">
        <v>211</v>
      </c>
      <c r="C109" s="81">
        <v>3549.51</v>
      </c>
      <c r="D109" s="9">
        <v>31</v>
      </c>
      <c r="E109" s="10">
        <f t="shared" si="4"/>
        <v>1581.2300000000002</v>
      </c>
      <c r="F109" s="11">
        <f t="shared" si="5"/>
        <v>0.4454783899749543</v>
      </c>
      <c r="G109" s="12">
        <f t="shared" si="7"/>
        <v>11.120000000000001</v>
      </c>
      <c r="H109" s="13">
        <v>1968.28</v>
      </c>
      <c r="I109" s="11">
        <f t="shared" si="6"/>
        <v>0.5545216100250456</v>
      </c>
      <c r="J109" s="12">
        <v>19.88</v>
      </c>
      <c r="K109" s="14" t="s">
        <v>319</v>
      </c>
    </row>
    <row r="110" spans="1:11" ht="37.5" customHeight="1">
      <c r="A110" s="41">
        <v>106</v>
      </c>
      <c r="B110" s="69" t="s">
        <v>104</v>
      </c>
      <c r="C110" s="83">
        <v>9093.59</v>
      </c>
      <c r="D110" s="66">
        <v>186</v>
      </c>
      <c r="E110" s="55">
        <f t="shared" si="4"/>
        <v>5811.57</v>
      </c>
      <c r="F110" s="56">
        <f t="shared" si="5"/>
        <v>0.6390842340593759</v>
      </c>
      <c r="G110" s="57">
        <f t="shared" si="7"/>
        <v>114</v>
      </c>
      <c r="H110" s="67">
        <v>3282.02</v>
      </c>
      <c r="I110" s="56">
        <f t="shared" si="6"/>
        <v>0.36091576594062413</v>
      </c>
      <c r="J110" s="57">
        <v>72</v>
      </c>
      <c r="K110" s="70" t="s">
        <v>320</v>
      </c>
    </row>
    <row r="111" spans="1:11" ht="24.75" customHeight="1">
      <c r="A111" s="41">
        <v>107</v>
      </c>
      <c r="B111" s="8" t="s">
        <v>105</v>
      </c>
      <c r="C111" s="81">
        <v>7896</v>
      </c>
      <c r="D111" s="9">
        <v>139</v>
      </c>
      <c r="E111" s="10">
        <f t="shared" si="4"/>
        <v>6901.26</v>
      </c>
      <c r="F111" s="11">
        <f t="shared" si="5"/>
        <v>0.8740197568389058</v>
      </c>
      <c r="G111" s="12">
        <f t="shared" si="7"/>
        <v>123</v>
      </c>
      <c r="H111" s="13">
        <v>994.74</v>
      </c>
      <c r="I111" s="11">
        <f t="shared" si="6"/>
        <v>0.12598024316109424</v>
      </c>
      <c r="J111" s="12">
        <v>16</v>
      </c>
      <c r="K111" s="59" t="s">
        <v>321</v>
      </c>
    </row>
    <row r="112" spans="1:11" ht="25.5" customHeight="1">
      <c r="A112" s="41">
        <v>108</v>
      </c>
      <c r="B112" s="8" t="s">
        <v>106</v>
      </c>
      <c r="C112" s="81">
        <v>3070.92</v>
      </c>
      <c r="D112" s="9">
        <v>67</v>
      </c>
      <c r="E112" s="10">
        <f t="shared" si="4"/>
        <v>2645.26</v>
      </c>
      <c r="F112" s="11">
        <f t="shared" si="5"/>
        <v>0.8613900720305316</v>
      </c>
      <c r="G112" s="12">
        <f t="shared" si="7"/>
        <v>54</v>
      </c>
      <c r="H112" s="13">
        <v>425.66</v>
      </c>
      <c r="I112" s="11">
        <f t="shared" si="6"/>
        <v>0.13860992796946836</v>
      </c>
      <c r="J112" s="12">
        <v>13</v>
      </c>
      <c r="K112" s="59" t="s">
        <v>322</v>
      </c>
    </row>
    <row r="113" spans="1:11" ht="12.75">
      <c r="A113" s="41">
        <v>109</v>
      </c>
      <c r="B113" s="8" t="s">
        <v>107</v>
      </c>
      <c r="C113" s="81">
        <v>2747.51</v>
      </c>
      <c r="D113" s="9">
        <v>67</v>
      </c>
      <c r="E113" s="10">
        <f t="shared" si="4"/>
        <v>2324.8100000000004</v>
      </c>
      <c r="F113" s="11">
        <f t="shared" si="5"/>
        <v>0.8461516063635802</v>
      </c>
      <c r="G113" s="12">
        <f t="shared" si="7"/>
        <v>57.5</v>
      </c>
      <c r="H113" s="13">
        <v>422.7</v>
      </c>
      <c r="I113" s="11">
        <f t="shared" si="6"/>
        <v>0.15384839363641978</v>
      </c>
      <c r="J113" s="12">
        <v>9.5</v>
      </c>
      <c r="K113" s="59" t="s">
        <v>323</v>
      </c>
    </row>
    <row r="114" spans="1:11" ht="12.75">
      <c r="A114" s="41">
        <v>110</v>
      </c>
      <c r="B114" s="8" t="s">
        <v>108</v>
      </c>
      <c r="C114" s="81">
        <v>2021.87</v>
      </c>
      <c r="D114" s="9">
        <v>48</v>
      </c>
      <c r="E114" s="10">
        <f t="shared" si="4"/>
        <v>1585.23</v>
      </c>
      <c r="F114" s="11">
        <f t="shared" si="5"/>
        <v>0.7840415061304634</v>
      </c>
      <c r="G114" s="12">
        <f t="shared" si="7"/>
        <v>39</v>
      </c>
      <c r="H114" s="13">
        <v>436.64</v>
      </c>
      <c r="I114" s="11">
        <f t="shared" si="6"/>
        <v>0.21595849386953658</v>
      </c>
      <c r="J114" s="12">
        <v>9</v>
      </c>
      <c r="K114" s="6" t="s">
        <v>217</v>
      </c>
    </row>
    <row r="115" spans="1:11" ht="12.75">
      <c r="A115" s="41">
        <v>111</v>
      </c>
      <c r="B115" s="8" t="s">
        <v>109</v>
      </c>
      <c r="C115" s="81">
        <v>3085.1</v>
      </c>
      <c r="D115" s="9">
        <v>66</v>
      </c>
      <c r="E115" s="10">
        <f t="shared" si="4"/>
        <v>2722.65</v>
      </c>
      <c r="F115" s="11">
        <f t="shared" si="5"/>
        <v>0.8825159638261321</v>
      </c>
      <c r="G115" s="12">
        <f t="shared" si="7"/>
        <v>55.4</v>
      </c>
      <c r="H115" s="13">
        <v>362.45</v>
      </c>
      <c r="I115" s="11">
        <f t="shared" si="6"/>
        <v>0.11748403617386793</v>
      </c>
      <c r="J115" s="12">
        <v>10.6</v>
      </c>
      <c r="K115" s="14" t="s">
        <v>277</v>
      </c>
    </row>
    <row r="116" spans="1:11" ht="12.75">
      <c r="A116" s="41">
        <v>112</v>
      </c>
      <c r="B116" s="8" t="s">
        <v>110</v>
      </c>
      <c r="C116" s="81">
        <v>3065.76</v>
      </c>
      <c r="D116" s="9">
        <v>67</v>
      </c>
      <c r="E116" s="10">
        <f t="shared" si="4"/>
        <v>2640.04</v>
      </c>
      <c r="F116" s="11">
        <f t="shared" si="5"/>
        <v>0.8611372057825791</v>
      </c>
      <c r="G116" s="12">
        <f t="shared" si="7"/>
        <v>57.8</v>
      </c>
      <c r="H116" s="13">
        <v>425.72</v>
      </c>
      <c r="I116" s="11">
        <f t="shared" si="6"/>
        <v>0.13886279421742087</v>
      </c>
      <c r="J116" s="12">
        <v>9.2</v>
      </c>
      <c r="K116" s="59" t="s">
        <v>324</v>
      </c>
    </row>
    <row r="117" spans="1:11" ht="12.75">
      <c r="A117" s="41">
        <v>113</v>
      </c>
      <c r="B117" s="8" t="s">
        <v>111</v>
      </c>
      <c r="C117" s="81">
        <v>3448.83</v>
      </c>
      <c r="D117" s="9">
        <v>80</v>
      </c>
      <c r="E117" s="10">
        <f t="shared" si="4"/>
        <v>3030.5299999999997</v>
      </c>
      <c r="F117" s="11">
        <f t="shared" si="5"/>
        <v>0.8787124909027119</v>
      </c>
      <c r="G117" s="12">
        <f t="shared" si="7"/>
        <v>70</v>
      </c>
      <c r="H117" s="13">
        <v>418.3</v>
      </c>
      <c r="I117" s="11">
        <f t="shared" si="6"/>
        <v>0.12128750909728814</v>
      </c>
      <c r="J117" s="12">
        <v>10</v>
      </c>
      <c r="K117" s="59" t="s">
        <v>325</v>
      </c>
    </row>
    <row r="118" spans="1:11" ht="12.75">
      <c r="A118" s="41">
        <v>114</v>
      </c>
      <c r="B118" s="8" t="s">
        <v>112</v>
      </c>
      <c r="C118" s="81">
        <v>2432.82</v>
      </c>
      <c r="D118" s="9">
        <v>68</v>
      </c>
      <c r="E118" s="10">
        <f t="shared" si="4"/>
        <v>2107.1400000000003</v>
      </c>
      <c r="F118" s="11">
        <f t="shared" si="5"/>
        <v>0.8661306631809998</v>
      </c>
      <c r="G118" s="12">
        <f t="shared" si="7"/>
        <v>53.9</v>
      </c>
      <c r="H118" s="13">
        <v>325.68</v>
      </c>
      <c r="I118" s="11">
        <f t="shared" si="6"/>
        <v>0.13386933681900015</v>
      </c>
      <c r="J118" s="12">
        <v>14.1</v>
      </c>
      <c r="K118" s="59" t="s">
        <v>326</v>
      </c>
    </row>
    <row r="119" spans="1:11" ht="12.75">
      <c r="A119" s="41">
        <v>115</v>
      </c>
      <c r="B119" s="8" t="s">
        <v>113</v>
      </c>
      <c r="C119" s="81">
        <v>726.83</v>
      </c>
      <c r="D119" s="9">
        <v>12</v>
      </c>
      <c r="E119" s="10">
        <f t="shared" si="4"/>
        <v>666.8900000000001</v>
      </c>
      <c r="F119" s="11">
        <f t="shared" si="5"/>
        <v>0.9175322977862774</v>
      </c>
      <c r="G119" s="12">
        <f t="shared" si="7"/>
        <v>11</v>
      </c>
      <c r="H119" s="13">
        <v>59.94</v>
      </c>
      <c r="I119" s="11">
        <f t="shared" si="6"/>
        <v>0.08246770221372257</v>
      </c>
      <c r="J119" s="12">
        <v>1</v>
      </c>
      <c r="K119" s="6">
        <v>8</v>
      </c>
    </row>
    <row r="120" spans="1:11" ht="12.75">
      <c r="A120" s="41">
        <v>116</v>
      </c>
      <c r="B120" s="8" t="s">
        <v>114</v>
      </c>
      <c r="C120" s="81">
        <v>3865.46</v>
      </c>
      <c r="D120" s="9">
        <v>96</v>
      </c>
      <c r="E120" s="10">
        <f t="shared" si="4"/>
        <v>3450.92</v>
      </c>
      <c r="F120" s="11">
        <f t="shared" si="5"/>
        <v>0.8927579123830023</v>
      </c>
      <c r="G120" s="12">
        <f t="shared" si="7"/>
        <v>88</v>
      </c>
      <c r="H120" s="13">
        <v>414.54</v>
      </c>
      <c r="I120" s="11">
        <f t="shared" si="6"/>
        <v>0.10724208761699772</v>
      </c>
      <c r="J120" s="12">
        <v>8</v>
      </c>
      <c r="K120" s="6" t="s">
        <v>278</v>
      </c>
    </row>
    <row r="121" spans="1:11" ht="12.75">
      <c r="A121" s="41">
        <v>117</v>
      </c>
      <c r="B121" s="8" t="s">
        <v>115</v>
      </c>
      <c r="C121" s="81">
        <v>419.36</v>
      </c>
      <c r="D121" s="9">
        <v>8</v>
      </c>
      <c r="E121" s="10">
        <f aca="true" t="shared" si="8" ref="E121:E175">C121-H121</f>
        <v>242.11</v>
      </c>
      <c r="F121" s="11">
        <f aca="true" t="shared" si="9" ref="F121:F175">E121/C121*100%</f>
        <v>0.5773321251430752</v>
      </c>
      <c r="G121" s="12">
        <f t="shared" si="7"/>
        <v>5.7</v>
      </c>
      <c r="H121" s="13">
        <v>177.25</v>
      </c>
      <c r="I121" s="11">
        <f aca="true" t="shared" si="10" ref="I121:I174">100%-F121</f>
        <v>0.4226678748569248</v>
      </c>
      <c r="J121" s="12">
        <v>2.3</v>
      </c>
      <c r="K121" s="6" t="s">
        <v>327</v>
      </c>
    </row>
    <row r="122" spans="1:11" ht="12.75">
      <c r="A122" s="41">
        <v>118</v>
      </c>
      <c r="B122" s="8" t="s">
        <v>116</v>
      </c>
      <c r="C122" s="81">
        <v>626.62</v>
      </c>
      <c r="D122" s="9">
        <v>12</v>
      </c>
      <c r="E122" s="10">
        <f t="shared" si="8"/>
        <v>423.32</v>
      </c>
      <c r="F122" s="11">
        <f t="shared" si="9"/>
        <v>0.6755609460278956</v>
      </c>
      <c r="G122" s="12">
        <f t="shared" si="7"/>
        <v>8</v>
      </c>
      <c r="H122" s="13">
        <v>203.3</v>
      </c>
      <c r="I122" s="11">
        <f t="shared" si="10"/>
        <v>0.3244390539721044</v>
      </c>
      <c r="J122" s="12">
        <v>4</v>
      </c>
      <c r="K122" s="6" t="s">
        <v>205</v>
      </c>
    </row>
    <row r="123" spans="1:11" ht="12.75">
      <c r="A123" s="41">
        <v>119</v>
      </c>
      <c r="B123" s="8" t="s">
        <v>117</v>
      </c>
      <c r="C123" s="81">
        <v>416.3</v>
      </c>
      <c r="D123" s="9">
        <v>8</v>
      </c>
      <c r="E123" s="10">
        <f t="shared" si="8"/>
        <v>370.05</v>
      </c>
      <c r="F123" s="11">
        <f t="shared" si="9"/>
        <v>0.88890223396589</v>
      </c>
      <c r="G123" s="12">
        <f t="shared" si="7"/>
        <v>7</v>
      </c>
      <c r="H123" s="13">
        <v>46.25</v>
      </c>
      <c r="I123" s="11">
        <f t="shared" si="10"/>
        <v>0.11109776603411003</v>
      </c>
      <c r="J123" s="12">
        <v>1</v>
      </c>
      <c r="K123" s="62">
        <v>6</v>
      </c>
    </row>
    <row r="124" spans="1:11" ht="12.75">
      <c r="A124" s="41">
        <v>120</v>
      </c>
      <c r="B124" s="8" t="s">
        <v>118</v>
      </c>
      <c r="C124" s="81">
        <v>701.41</v>
      </c>
      <c r="D124" s="9">
        <v>12</v>
      </c>
      <c r="E124" s="10">
        <f t="shared" si="8"/>
        <v>481.15</v>
      </c>
      <c r="F124" s="11">
        <f t="shared" si="9"/>
        <v>0.685975392423832</v>
      </c>
      <c r="G124" s="12">
        <f t="shared" si="7"/>
        <v>8.7</v>
      </c>
      <c r="H124" s="13">
        <v>220.26</v>
      </c>
      <c r="I124" s="11">
        <f t="shared" si="10"/>
        <v>0.314024607576168</v>
      </c>
      <c r="J124" s="12">
        <v>3.3</v>
      </c>
      <c r="K124" s="6" t="s">
        <v>218</v>
      </c>
    </row>
    <row r="125" spans="1:11" ht="12.75">
      <c r="A125" s="41">
        <v>121</v>
      </c>
      <c r="B125" s="8" t="s">
        <v>119</v>
      </c>
      <c r="C125" s="81">
        <v>710.03</v>
      </c>
      <c r="D125" s="9">
        <v>16</v>
      </c>
      <c r="E125" s="10">
        <f t="shared" si="8"/>
        <v>593.65</v>
      </c>
      <c r="F125" s="11">
        <f t="shared" si="9"/>
        <v>0.8360914327563624</v>
      </c>
      <c r="G125" s="12">
        <f t="shared" si="7"/>
        <v>13.5</v>
      </c>
      <c r="H125" s="13">
        <v>116.38</v>
      </c>
      <c r="I125" s="11">
        <f t="shared" si="10"/>
        <v>0.16390856724363756</v>
      </c>
      <c r="J125" s="12">
        <v>2.5</v>
      </c>
      <c r="K125" s="6" t="s">
        <v>200</v>
      </c>
    </row>
    <row r="126" spans="1:11" ht="12.75">
      <c r="A126" s="41">
        <v>122</v>
      </c>
      <c r="B126" s="8" t="s">
        <v>120</v>
      </c>
      <c r="C126" s="81">
        <v>375.38</v>
      </c>
      <c r="D126" s="9">
        <v>8</v>
      </c>
      <c r="E126" s="10">
        <v>375.38</v>
      </c>
      <c r="F126" s="11">
        <f t="shared" si="9"/>
        <v>1</v>
      </c>
      <c r="G126" s="12">
        <f t="shared" si="7"/>
        <v>8</v>
      </c>
      <c r="H126" s="13">
        <v>42.91</v>
      </c>
      <c r="I126" s="11">
        <f t="shared" si="10"/>
        <v>0</v>
      </c>
      <c r="J126" s="12">
        <v>0</v>
      </c>
      <c r="K126" s="6" t="s">
        <v>177</v>
      </c>
    </row>
    <row r="127" spans="1:11" s="15" customFormat="1" ht="12.75">
      <c r="A127" s="41">
        <v>123</v>
      </c>
      <c r="B127" s="8" t="s">
        <v>328</v>
      </c>
      <c r="C127" s="81">
        <v>710.45</v>
      </c>
      <c r="D127" s="9">
        <v>16</v>
      </c>
      <c r="E127" s="10">
        <f t="shared" si="8"/>
        <v>596.52</v>
      </c>
      <c r="F127" s="11">
        <f t="shared" si="9"/>
        <v>0.8396368498838763</v>
      </c>
      <c r="G127" s="12">
        <f t="shared" si="7"/>
        <v>14.5</v>
      </c>
      <c r="H127" s="13">
        <v>113.93</v>
      </c>
      <c r="I127" s="11">
        <f t="shared" si="10"/>
        <v>0.16036315011612368</v>
      </c>
      <c r="J127" s="12">
        <v>1.5</v>
      </c>
      <c r="K127" s="6" t="s">
        <v>329</v>
      </c>
    </row>
    <row r="128" spans="1:11" ht="12.75">
      <c r="A128" s="41">
        <v>124</v>
      </c>
      <c r="B128" s="8" t="s">
        <v>121</v>
      </c>
      <c r="C128" s="81">
        <v>265.9</v>
      </c>
      <c r="D128" s="9">
        <v>6</v>
      </c>
      <c r="E128" s="10">
        <f t="shared" si="8"/>
        <v>177.01</v>
      </c>
      <c r="F128" s="11">
        <f t="shared" si="9"/>
        <v>0.6657013915005642</v>
      </c>
      <c r="G128" s="12">
        <f t="shared" si="7"/>
        <v>4</v>
      </c>
      <c r="H128" s="13">
        <v>88.89</v>
      </c>
      <c r="I128" s="11">
        <f t="shared" si="10"/>
        <v>0.3342986084994358</v>
      </c>
      <c r="J128" s="12">
        <v>2</v>
      </c>
      <c r="K128" s="6" t="s">
        <v>178</v>
      </c>
    </row>
    <row r="129" spans="1:11" ht="12.75">
      <c r="A129" s="41">
        <v>125</v>
      </c>
      <c r="B129" s="8" t="s">
        <v>122</v>
      </c>
      <c r="C129" s="81">
        <v>1856.67</v>
      </c>
      <c r="D129" s="9">
        <v>44</v>
      </c>
      <c r="E129" s="10">
        <f t="shared" si="8"/>
        <v>1640.81</v>
      </c>
      <c r="F129" s="11">
        <f t="shared" si="9"/>
        <v>0.8837380902368218</v>
      </c>
      <c r="G129" s="12">
        <f t="shared" si="7"/>
        <v>39</v>
      </c>
      <c r="H129" s="13">
        <v>215.86</v>
      </c>
      <c r="I129" s="11">
        <f t="shared" si="10"/>
        <v>0.11626190976317818</v>
      </c>
      <c r="J129" s="12">
        <v>5</v>
      </c>
      <c r="K129" s="18" t="s">
        <v>219</v>
      </c>
    </row>
    <row r="130" spans="1:11" ht="12.75">
      <c r="A130" s="41">
        <v>126</v>
      </c>
      <c r="B130" s="8" t="s">
        <v>123</v>
      </c>
      <c r="C130" s="81">
        <v>2573.78</v>
      </c>
      <c r="D130" s="9">
        <v>64</v>
      </c>
      <c r="E130" s="10">
        <f t="shared" si="8"/>
        <v>2437.8900000000003</v>
      </c>
      <c r="F130" s="11">
        <f t="shared" si="9"/>
        <v>0.9472021695716029</v>
      </c>
      <c r="G130" s="12">
        <f t="shared" si="7"/>
        <v>59.4</v>
      </c>
      <c r="H130" s="13">
        <v>135.89</v>
      </c>
      <c r="I130" s="11">
        <f t="shared" si="10"/>
        <v>0.05279783042839714</v>
      </c>
      <c r="J130" s="12">
        <v>4.6</v>
      </c>
      <c r="K130" s="59" t="s">
        <v>249</v>
      </c>
    </row>
    <row r="131" spans="1:11" ht="12.75">
      <c r="A131" s="41">
        <v>127</v>
      </c>
      <c r="B131" s="8" t="s">
        <v>124</v>
      </c>
      <c r="C131" s="81">
        <v>1529.45</v>
      </c>
      <c r="D131" s="9">
        <v>36</v>
      </c>
      <c r="E131" s="10">
        <f t="shared" si="8"/>
        <v>1201.56</v>
      </c>
      <c r="F131" s="11">
        <f t="shared" si="9"/>
        <v>0.785615744221779</v>
      </c>
      <c r="G131" s="12">
        <f t="shared" si="7"/>
        <v>29</v>
      </c>
      <c r="H131" s="13">
        <v>327.89</v>
      </c>
      <c r="I131" s="11">
        <f t="shared" si="10"/>
        <v>0.21438425577822096</v>
      </c>
      <c r="J131" s="12">
        <v>7</v>
      </c>
      <c r="K131" s="6" t="s">
        <v>330</v>
      </c>
    </row>
    <row r="132" spans="1:11" ht="12.75">
      <c r="A132" s="41">
        <v>128</v>
      </c>
      <c r="B132" s="8" t="s">
        <v>332</v>
      </c>
      <c r="C132" s="81">
        <v>732.96</v>
      </c>
      <c r="D132" s="9">
        <v>14</v>
      </c>
      <c r="E132" s="10">
        <f t="shared" si="8"/>
        <v>488.5</v>
      </c>
      <c r="F132" s="11">
        <f t="shared" si="9"/>
        <v>0.6664756603361711</v>
      </c>
      <c r="G132" s="12">
        <f t="shared" si="7"/>
        <v>9</v>
      </c>
      <c r="H132" s="13">
        <v>244.46</v>
      </c>
      <c r="I132" s="11">
        <f t="shared" si="10"/>
        <v>0.3335243396638289</v>
      </c>
      <c r="J132" s="12">
        <v>5</v>
      </c>
      <c r="K132" s="6" t="s">
        <v>331</v>
      </c>
    </row>
    <row r="133" spans="1:11" ht="12.75">
      <c r="A133" s="41">
        <v>129</v>
      </c>
      <c r="B133" s="8" t="s">
        <v>333</v>
      </c>
      <c r="C133" s="81">
        <v>1494.87</v>
      </c>
      <c r="D133" s="9">
        <v>36</v>
      </c>
      <c r="E133" s="10">
        <f t="shared" si="8"/>
        <v>1175.29</v>
      </c>
      <c r="F133" s="11">
        <f t="shared" si="9"/>
        <v>0.7862155237579188</v>
      </c>
      <c r="G133" s="12">
        <f t="shared" si="7"/>
        <v>30</v>
      </c>
      <c r="H133" s="13">
        <v>319.58</v>
      </c>
      <c r="I133" s="11">
        <f t="shared" si="10"/>
        <v>0.2137844762420812</v>
      </c>
      <c r="J133" s="12">
        <v>6</v>
      </c>
      <c r="K133" s="18" t="s">
        <v>279</v>
      </c>
    </row>
    <row r="134" spans="1:11" ht="26.25" customHeight="1">
      <c r="A134" s="41">
        <v>130</v>
      </c>
      <c r="B134" s="8" t="s">
        <v>125</v>
      </c>
      <c r="C134" s="81">
        <v>8268.27</v>
      </c>
      <c r="D134" s="9">
        <v>143</v>
      </c>
      <c r="E134" s="10">
        <f t="shared" si="8"/>
        <v>7105.5</v>
      </c>
      <c r="F134" s="11">
        <f t="shared" si="9"/>
        <v>0.8593696141998265</v>
      </c>
      <c r="G134" s="12">
        <f t="shared" si="7"/>
        <v>123</v>
      </c>
      <c r="H134" s="13">
        <v>1162.77</v>
      </c>
      <c r="I134" s="11">
        <f t="shared" si="10"/>
        <v>0.1406303858001735</v>
      </c>
      <c r="J134" s="12">
        <v>20</v>
      </c>
      <c r="K134" s="59" t="s">
        <v>280</v>
      </c>
    </row>
    <row r="135" spans="1:11" ht="12.75">
      <c r="A135" s="41">
        <v>131</v>
      </c>
      <c r="B135" s="8" t="s">
        <v>126</v>
      </c>
      <c r="C135" s="81">
        <v>4569.52</v>
      </c>
      <c r="D135" s="9">
        <v>90</v>
      </c>
      <c r="E135" s="10">
        <f t="shared" si="8"/>
        <v>4242.97</v>
      </c>
      <c r="F135" s="11">
        <f t="shared" si="9"/>
        <v>0.928537351844395</v>
      </c>
      <c r="G135" s="12">
        <f t="shared" si="7"/>
        <v>82</v>
      </c>
      <c r="H135" s="13">
        <v>326.55</v>
      </c>
      <c r="I135" s="11">
        <f t="shared" si="10"/>
        <v>0.07146264815560499</v>
      </c>
      <c r="J135" s="12">
        <v>8</v>
      </c>
      <c r="K135" s="18" t="s">
        <v>281</v>
      </c>
    </row>
    <row r="136" spans="1:11" ht="12.75">
      <c r="A136" s="41">
        <v>132</v>
      </c>
      <c r="B136" s="8" t="s">
        <v>127</v>
      </c>
      <c r="C136" s="81">
        <v>4600.76</v>
      </c>
      <c r="D136" s="9">
        <v>90</v>
      </c>
      <c r="E136" s="10">
        <f t="shared" si="8"/>
        <v>4186.21</v>
      </c>
      <c r="F136" s="11">
        <f t="shared" si="9"/>
        <v>0.9098953216425112</v>
      </c>
      <c r="G136" s="12">
        <f t="shared" si="7"/>
        <v>81</v>
      </c>
      <c r="H136" s="13">
        <v>414.55</v>
      </c>
      <c r="I136" s="11">
        <f t="shared" si="10"/>
        <v>0.09010467835748881</v>
      </c>
      <c r="J136" s="12">
        <v>9</v>
      </c>
      <c r="K136" s="14" t="s">
        <v>282</v>
      </c>
    </row>
    <row r="137" spans="1:11" ht="12.75">
      <c r="A137" s="41">
        <v>133</v>
      </c>
      <c r="B137" s="8" t="s">
        <v>128</v>
      </c>
      <c r="C137" s="81">
        <v>4588.46</v>
      </c>
      <c r="D137" s="9">
        <v>90</v>
      </c>
      <c r="E137" s="10">
        <f t="shared" si="8"/>
        <v>3945.19</v>
      </c>
      <c r="F137" s="11">
        <f t="shared" si="9"/>
        <v>0.8598069940677264</v>
      </c>
      <c r="G137" s="12">
        <f aca="true" t="shared" si="11" ref="G137:G175">D137-J137</f>
        <v>79</v>
      </c>
      <c r="H137" s="13">
        <v>643.27</v>
      </c>
      <c r="I137" s="11">
        <f t="shared" si="10"/>
        <v>0.14019300593227357</v>
      </c>
      <c r="J137" s="12">
        <v>11</v>
      </c>
      <c r="K137" s="6" t="s">
        <v>283</v>
      </c>
    </row>
    <row r="138" spans="1:11" ht="26.25" customHeight="1">
      <c r="A138" s="41">
        <v>134</v>
      </c>
      <c r="B138" s="8" t="s">
        <v>129</v>
      </c>
      <c r="C138" s="81">
        <v>8373.15</v>
      </c>
      <c r="D138" s="9">
        <v>143</v>
      </c>
      <c r="E138" s="10">
        <f t="shared" si="8"/>
        <v>6314.709999999999</v>
      </c>
      <c r="F138" s="11">
        <f t="shared" si="9"/>
        <v>0.7541618148486531</v>
      </c>
      <c r="G138" s="12">
        <f t="shared" si="11"/>
        <v>115.3</v>
      </c>
      <c r="H138" s="13">
        <v>2058.44</v>
      </c>
      <c r="I138" s="11">
        <f t="shared" si="10"/>
        <v>0.24583818515134692</v>
      </c>
      <c r="J138" s="12">
        <v>27.7</v>
      </c>
      <c r="K138" s="59" t="s">
        <v>284</v>
      </c>
    </row>
    <row r="139" spans="1:11" s="15" customFormat="1" ht="12.75">
      <c r="A139" s="41">
        <v>135</v>
      </c>
      <c r="B139" s="8" t="s">
        <v>130</v>
      </c>
      <c r="C139" s="81">
        <v>3038</v>
      </c>
      <c r="D139" s="9">
        <v>60</v>
      </c>
      <c r="E139" s="10">
        <f t="shared" si="8"/>
        <v>2568.32</v>
      </c>
      <c r="F139" s="11">
        <f t="shared" si="9"/>
        <v>0.8453982883475971</v>
      </c>
      <c r="G139" s="12">
        <f t="shared" si="11"/>
        <v>50.5</v>
      </c>
      <c r="H139" s="13">
        <v>469.68</v>
      </c>
      <c r="I139" s="11">
        <f t="shared" si="10"/>
        <v>0.15460171165240288</v>
      </c>
      <c r="J139" s="12">
        <v>9.5</v>
      </c>
      <c r="K139" s="18" t="s">
        <v>285</v>
      </c>
    </row>
    <row r="140" spans="1:11" ht="12.75">
      <c r="A140" s="41">
        <v>136</v>
      </c>
      <c r="B140" s="8" t="s">
        <v>131</v>
      </c>
      <c r="C140" s="81">
        <v>3082.43</v>
      </c>
      <c r="D140" s="9">
        <v>60</v>
      </c>
      <c r="E140" s="10">
        <f t="shared" si="8"/>
        <v>2673.0899999999997</v>
      </c>
      <c r="F140" s="11">
        <f t="shared" si="9"/>
        <v>0.8672021749074593</v>
      </c>
      <c r="G140" s="12">
        <f t="shared" si="11"/>
        <v>51.5</v>
      </c>
      <c r="H140" s="13">
        <v>409.34</v>
      </c>
      <c r="I140" s="11">
        <f t="shared" si="10"/>
        <v>0.13279782509254068</v>
      </c>
      <c r="J140" s="12">
        <v>8.5</v>
      </c>
      <c r="K140" s="18" t="s">
        <v>286</v>
      </c>
    </row>
    <row r="141" spans="1:11" ht="12.75">
      <c r="A141" s="41">
        <v>137</v>
      </c>
      <c r="B141" s="8" t="s">
        <v>132</v>
      </c>
      <c r="C141" s="81">
        <v>710.81</v>
      </c>
      <c r="D141" s="9">
        <v>12</v>
      </c>
      <c r="E141" s="10">
        <f t="shared" si="8"/>
        <v>511.3299999999999</v>
      </c>
      <c r="F141" s="11">
        <f t="shared" si="9"/>
        <v>0.7193624175236701</v>
      </c>
      <c r="G141" s="12">
        <f t="shared" si="11"/>
        <v>8</v>
      </c>
      <c r="H141" s="13">
        <v>199.48</v>
      </c>
      <c r="I141" s="11">
        <f t="shared" si="10"/>
        <v>0.28063758247632986</v>
      </c>
      <c r="J141" s="12">
        <v>4</v>
      </c>
      <c r="K141" s="6" t="s">
        <v>206</v>
      </c>
    </row>
    <row r="142" spans="1:11" ht="12.75">
      <c r="A142" s="41">
        <v>138</v>
      </c>
      <c r="B142" s="8" t="s">
        <v>133</v>
      </c>
      <c r="C142" s="81">
        <v>1995.54</v>
      </c>
      <c r="D142" s="9">
        <v>48</v>
      </c>
      <c r="E142" s="10">
        <f t="shared" si="8"/>
        <v>1595.83</v>
      </c>
      <c r="F142" s="11">
        <f t="shared" si="9"/>
        <v>0.7996983272698116</v>
      </c>
      <c r="G142" s="12">
        <f t="shared" si="11"/>
        <v>40</v>
      </c>
      <c r="H142" s="13">
        <v>399.71</v>
      </c>
      <c r="I142" s="11">
        <f t="shared" si="10"/>
        <v>0.2003016727301884</v>
      </c>
      <c r="J142" s="12">
        <v>8</v>
      </c>
      <c r="K142" s="6" t="s">
        <v>201</v>
      </c>
    </row>
    <row r="143" spans="1:11" ht="12.75">
      <c r="A143" s="41">
        <v>139</v>
      </c>
      <c r="B143" s="8" t="s">
        <v>134</v>
      </c>
      <c r="C143" s="81">
        <v>633.25</v>
      </c>
      <c r="D143" s="9">
        <v>12</v>
      </c>
      <c r="E143" s="10">
        <f t="shared" si="8"/>
        <v>578.78</v>
      </c>
      <c r="F143" s="11">
        <f t="shared" si="9"/>
        <v>0.9139834188709041</v>
      </c>
      <c r="G143" s="12">
        <f t="shared" si="11"/>
        <v>11.64</v>
      </c>
      <c r="H143" s="13">
        <v>54.47</v>
      </c>
      <c r="I143" s="11">
        <f t="shared" si="10"/>
        <v>0.08601658112909594</v>
      </c>
      <c r="J143" s="12">
        <v>0.36</v>
      </c>
      <c r="K143" s="6" t="s">
        <v>334</v>
      </c>
    </row>
    <row r="144" spans="1:11" ht="12.75">
      <c r="A144" s="41">
        <v>140</v>
      </c>
      <c r="B144" s="8" t="s">
        <v>135</v>
      </c>
      <c r="C144" s="81">
        <v>983.49</v>
      </c>
      <c r="D144" s="9">
        <v>24</v>
      </c>
      <c r="E144" s="10">
        <f t="shared" si="8"/>
        <v>908.6700000000001</v>
      </c>
      <c r="F144" s="11">
        <f t="shared" si="9"/>
        <v>0.9239239849922216</v>
      </c>
      <c r="G144" s="12">
        <f t="shared" si="11"/>
        <v>22</v>
      </c>
      <c r="H144" s="13">
        <v>74.82</v>
      </c>
      <c r="I144" s="11">
        <f t="shared" si="10"/>
        <v>0.07607601500777839</v>
      </c>
      <c r="J144" s="12">
        <v>2</v>
      </c>
      <c r="K144" s="6">
        <v>3.5</v>
      </c>
    </row>
    <row r="145" spans="1:11" ht="12.75">
      <c r="A145" s="41">
        <v>141</v>
      </c>
      <c r="B145" s="8" t="s">
        <v>136</v>
      </c>
      <c r="C145" s="81">
        <v>421.05</v>
      </c>
      <c r="D145" s="9">
        <v>8</v>
      </c>
      <c r="E145" s="10">
        <f t="shared" si="8"/>
        <v>362.02</v>
      </c>
      <c r="F145" s="11">
        <f t="shared" si="9"/>
        <v>0.8598028737679609</v>
      </c>
      <c r="G145" s="12">
        <f t="shared" si="11"/>
        <v>6.5</v>
      </c>
      <c r="H145" s="13">
        <v>59.03</v>
      </c>
      <c r="I145" s="11">
        <f t="shared" si="10"/>
        <v>0.14019712623203906</v>
      </c>
      <c r="J145" s="12">
        <v>1.5</v>
      </c>
      <c r="K145" s="6" t="s">
        <v>250</v>
      </c>
    </row>
    <row r="146" spans="1:11" ht="12.75">
      <c r="A146" s="41">
        <v>142</v>
      </c>
      <c r="B146" s="8" t="s">
        <v>137</v>
      </c>
      <c r="C146" s="81">
        <v>421.71</v>
      </c>
      <c r="D146" s="9">
        <v>8</v>
      </c>
      <c r="E146" s="10">
        <f t="shared" si="8"/>
        <v>326.64</v>
      </c>
      <c r="F146" s="11">
        <f t="shared" si="9"/>
        <v>0.7745607170804581</v>
      </c>
      <c r="G146" s="12">
        <f t="shared" si="11"/>
        <v>6</v>
      </c>
      <c r="H146" s="13">
        <v>95.07</v>
      </c>
      <c r="I146" s="11">
        <f t="shared" si="10"/>
        <v>0.22543928291954185</v>
      </c>
      <c r="J146" s="12">
        <v>2</v>
      </c>
      <c r="K146" s="6">
        <v>2.8</v>
      </c>
    </row>
    <row r="147" spans="1:11" ht="12.75">
      <c r="A147" s="41">
        <v>143</v>
      </c>
      <c r="B147" s="8" t="s">
        <v>138</v>
      </c>
      <c r="C147" s="81">
        <v>958.56</v>
      </c>
      <c r="D147" s="9">
        <v>24</v>
      </c>
      <c r="E147" s="10">
        <f t="shared" si="8"/>
        <v>875.5899999999999</v>
      </c>
      <c r="F147" s="11">
        <f t="shared" si="9"/>
        <v>0.9134430812885995</v>
      </c>
      <c r="G147" s="12">
        <f t="shared" si="11"/>
        <v>22</v>
      </c>
      <c r="H147" s="13">
        <v>82.97</v>
      </c>
      <c r="I147" s="11">
        <f t="shared" si="10"/>
        <v>0.08655691871140048</v>
      </c>
      <c r="J147" s="12">
        <v>2</v>
      </c>
      <c r="K147" s="6">
        <v>5.14</v>
      </c>
    </row>
    <row r="148" spans="1:11" ht="12.75">
      <c r="A148" s="41">
        <v>144</v>
      </c>
      <c r="B148" s="8" t="s">
        <v>139</v>
      </c>
      <c r="C148" s="81">
        <v>437.58</v>
      </c>
      <c r="D148" s="9">
        <v>8</v>
      </c>
      <c r="E148" s="10">
        <f t="shared" si="8"/>
        <v>395.22999999999996</v>
      </c>
      <c r="F148" s="11">
        <f t="shared" si="9"/>
        <v>0.9032176973353443</v>
      </c>
      <c r="G148" s="12">
        <f t="shared" si="11"/>
        <v>7</v>
      </c>
      <c r="H148" s="13">
        <v>42.35</v>
      </c>
      <c r="I148" s="11">
        <f t="shared" si="10"/>
        <v>0.0967823026646557</v>
      </c>
      <c r="J148" s="12">
        <v>1</v>
      </c>
      <c r="K148" s="6">
        <v>2</v>
      </c>
    </row>
    <row r="149" spans="1:11" ht="12.75">
      <c r="A149" s="41">
        <v>145</v>
      </c>
      <c r="B149" s="8" t="s">
        <v>140</v>
      </c>
      <c r="C149" s="81">
        <v>2011.11</v>
      </c>
      <c r="D149" s="9">
        <v>48</v>
      </c>
      <c r="E149" s="10">
        <f t="shared" si="8"/>
        <v>1830.54</v>
      </c>
      <c r="F149" s="11">
        <f t="shared" si="9"/>
        <v>0.9102137625490401</v>
      </c>
      <c r="G149" s="12">
        <f t="shared" si="11"/>
        <v>44</v>
      </c>
      <c r="H149" s="13">
        <v>180.57</v>
      </c>
      <c r="I149" s="11">
        <f t="shared" si="10"/>
        <v>0.08978623745095993</v>
      </c>
      <c r="J149" s="12">
        <v>4</v>
      </c>
      <c r="K149" s="6" t="s">
        <v>287</v>
      </c>
    </row>
    <row r="150" spans="1:11" ht="12.75">
      <c r="A150" s="41">
        <v>146</v>
      </c>
      <c r="B150" s="8" t="s">
        <v>141</v>
      </c>
      <c r="C150" s="81">
        <v>2021.84</v>
      </c>
      <c r="D150" s="9">
        <v>48</v>
      </c>
      <c r="E150" s="10">
        <f t="shared" si="8"/>
        <v>1648.4899999999998</v>
      </c>
      <c r="F150" s="11">
        <f t="shared" si="9"/>
        <v>0.8153414711352035</v>
      </c>
      <c r="G150" s="12">
        <f t="shared" si="11"/>
        <v>41</v>
      </c>
      <c r="H150" s="13">
        <v>373.35</v>
      </c>
      <c r="I150" s="11">
        <f t="shared" si="10"/>
        <v>0.1846585288647965</v>
      </c>
      <c r="J150" s="12">
        <v>7</v>
      </c>
      <c r="K150" s="6" t="s">
        <v>288</v>
      </c>
    </row>
    <row r="151" spans="1:11" ht="12.75">
      <c r="A151" s="41">
        <v>147</v>
      </c>
      <c r="B151" s="8" t="s">
        <v>142</v>
      </c>
      <c r="C151" s="81">
        <v>422.97</v>
      </c>
      <c r="D151" s="9">
        <v>8</v>
      </c>
      <c r="E151" s="10">
        <f t="shared" si="8"/>
        <v>422.97</v>
      </c>
      <c r="F151" s="11">
        <f t="shared" si="9"/>
        <v>1</v>
      </c>
      <c r="G151" s="12">
        <f t="shared" si="11"/>
        <v>8</v>
      </c>
      <c r="H151" s="13">
        <v>0</v>
      </c>
      <c r="I151" s="11">
        <f t="shared" si="10"/>
        <v>0</v>
      </c>
      <c r="J151" s="12">
        <v>0</v>
      </c>
      <c r="K151" s="6" t="s">
        <v>177</v>
      </c>
    </row>
    <row r="152" spans="1:11" ht="12.75">
      <c r="A152" s="41">
        <v>148</v>
      </c>
      <c r="B152" s="8" t="s">
        <v>143</v>
      </c>
      <c r="C152" s="81">
        <v>2017.4</v>
      </c>
      <c r="D152" s="9">
        <v>48</v>
      </c>
      <c r="E152" s="10">
        <f t="shared" si="8"/>
        <v>1796.8400000000001</v>
      </c>
      <c r="F152" s="11">
        <f t="shared" si="9"/>
        <v>0.8906711609001685</v>
      </c>
      <c r="G152" s="12">
        <f t="shared" si="11"/>
        <v>44</v>
      </c>
      <c r="H152" s="13">
        <v>220.56</v>
      </c>
      <c r="I152" s="11">
        <f t="shared" si="10"/>
        <v>0.10932883909983149</v>
      </c>
      <c r="J152" s="12">
        <v>4</v>
      </c>
      <c r="K152" s="6" t="s">
        <v>231</v>
      </c>
    </row>
    <row r="153" spans="1:11" ht="12.75">
      <c r="A153" s="41">
        <v>149</v>
      </c>
      <c r="B153" s="8" t="s">
        <v>144</v>
      </c>
      <c r="C153" s="81">
        <v>423.82</v>
      </c>
      <c r="D153" s="9">
        <v>8</v>
      </c>
      <c r="E153" s="10">
        <f t="shared" si="8"/>
        <v>423.82</v>
      </c>
      <c r="F153" s="11">
        <f t="shared" si="9"/>
        <v>1</v>
      </c>
      <c r="G153" s="12">
        <f t="shared" si="11"/>
        <v>8</v>
      </c>
      <c r="H153" s="13">
        <v>0</v>
      </c>
      <c r="I153" s="11">
        <f t="shared" si="10"/>
        <v>0</v>
      </c>
      <c r="J153" s="12">
        <v>0</v>
      </c>
      <c r="K153" s="6" t="s">
        <v>177</v>
      </c>
    </row>
    <row r="154" spans="1:11" s="40" customFormat="1" ht="15.75" customHeight="1">
      <c r="A154" s="41">
        <v>150</v>
      </c>
      <c r="B154" s="8" t="s">
        <v>145</v>
      </c>
      <c r="C154" s="81">
        <v>4404.01</v>
      </c>
      <c r="D154" s="9">
        <v>90</v>
      </c>
      <c r="E154" s="10">
        <f t="shared" si="8"/>
        <v>3837.3700000000003</v>
      </c>
      <c r="F154" s="11">
        <f t="shared" si="9"/>
        <v>0.8713354420176158</v>
      </c>
      <c r="G154" s="12">
        <f t="shared" si="11"/>
        <v>79</v>
      </c>
      <c r="H154" s="13">
        <v>566.64</v>
      </c>
      <c r="I154" s="11">
        <f t="shared" si="10"/>
        <v>0.1286645579823842</v>
      </c>
      <c r="J154" s="12">
        <v>11</v>
      </c>
      <c r="K154" s="6" t="s">
        <v>335</v>
      </c>
    </row>
    <row r="155" spans="1:11" ht="12.75">
      <c r="A155" s="41">
        <v>151</v>
      </c>
      <c r="B155" s="8" t="s">
        <v>146</v>
      </c>
      <c r="C155" s="81">
        <v>1082.44</v>
      </c>
      <c r="D155" s="9">
        <v>18</v>
      </c>
      <c r="E155" s="10">
        <f t="shared" si="8"/>
        <v>1045.1200000000001</v>
      </c>
      <c r="F155" s="11">
        <f t="shared" si="9"/>
        <v>0.9655223384206053</v>
      </c>
      <c r="G155" s="12">
        <f t="shared" si="11"/>
        <v>17</v>
      </c>
      <c r="H155" s="13">
        <v>37.32</v>
      </c>
      <c r="I155" s="11">
        <f t="shared" si="10"/>
        <v>0.03447766157939469</v>
      </c>
      <c r="J155" s="12">
        <v>1</v>
      </c>
      <c r="K155" s="6">
        <v>4</v>
      </c>
    </row>
    <row r="156" spans="1:11" ht="12.75">
      <c r="A156" s="41">
        <v>152</v>
      </c>
      <c r="B156" s="8" t="s">
        <v>147</v>
      </c>
      <c r="C156" s="81">
        <v>1054.04</v>
      </c>
      <c r="D156" s="9">
        <v>18</v>
      </c>
      <c r="E156" s="10">
        <f t="shared" si="8"/>
        <v>856.27</v>
      </c>
      <c r="F156" s="11">
        <f t="shared" si="9"/>
        <v>0.8123695495427119</v>
      </c>
      <c r="G156" s="12">
        <f t="shared" si="11"/>
        <v>14.5</v>
      </c>
      <c r="H156" s="13">
        <v>197.77</v>
      </c>
      <c r="I156" s="11">
        <f t="shared" si="10"/>
        <v>0.1876304504572881</v>
      </c>
      <c r="J156" s="12">
        <v>3.5</v>
      </c>
      <c r="K156" s="6" t="s">
        <v>251</v>
      </c>
    </row>
    <row r="157" spans="1:11" ht="12.75">
      <c r="A157" s="41">
        <v>153</v>
      </c>
      <c r="B157" s="8" t="s">
        <v>148</v>
      </c>
      <c r="C157" s="81">
        <v>1073.24</v>
      </c>
      <c r="D157" s="9">
        <v>18</v>
      </c>
      <c r="E157" s="10">
        <f t="shared" si="8"/>
        <v>884.2</v>
      </c>
      <c r="F157" s="11">
        <f t="shared" si="9"/>
        <v>0.8238604599157691</v>
      </c>
      <c r="G157" s="12">
        <f t="shared" si="11"/>
        <v>15</v>
      </c>
      <c r="H157" s="13">
        <v>189.04</v>
      </c>
      <c r="I157" s="11">
        <f t="shared" si="10"/>
        <v>0.17613954008423094</v>
      </c>
      <c r="J157" s="12">
        <v>3</v>
      </c>
      <c r="K157" s="6" t="s">
        <v>289</v>
      </c>
    </row>
    <row r="158" spans="1:11" ht="12.75">
      <c r="A158" s="41">
        <v>154</v>
      </c>
      <c r="B158" s="8" t="s">
        <v>149</v>
      </c>
      <c r="C158" s="81">
        <v>5415.7</v>
      </c>
      <c r="D158" s="9">
        <v>97</v>
      </c>
      <c r="E158" s="10">
        <f t="shared" si="8"/>
        <v>4685.0199999999995</v>
      </c>
      <c r="F158" s="11">
        <f t="shared" si="9"/>
        <v>0.8650811529442177</v>
      </c>
      <c r="G158" s="12">
        <f t="shared" si="11"/>
        <v>83</v>
      </c>
      <c r="H158" s="13">
        <v>730.68</v>
      </c>
      <c r="I158" s="11">
        <f t="shared" si="10"/>
        <v>0.13491884705578228</v>
      </c>
      <c r="J158" s="12">
        <v>14</v>
      </c>
      <c r="K158" s="6" t="s">
        <v>252</v>
      </c>
    </row>
    <row r="159" spans="1:11" ht="12.75">
      <c r="A159" s="41">
        <v>155</v>
      </c>
      <c r="B159" s="8" t="s">
        <v>150</v>
      </c>
      <c r="C159" s="81">
        <v>5303.32</v>
      </c>
      <c r="D159" s="9">
        <v>80</v>
      </c>
      <c r="E159" s="10">
        <f t="shared" si="8"/>
        <v>4702.58</v>
      </c>
      <c r="F159" s="11">
        <f t="shared" si="9"/>
        <v>0.886723788117632</v>
      </c>
      <c r="G159" s="12">
        <f t="shared" si="11"/>
        <v>70</v>
      </c>
      <c r="H159" s="13">
        <v>600.74</v>
      </c>
      <c r="I159" s="11">
        <f t="shared" si="10"/>
        <v>0.11327621188236803</v>
      </c>
      <c r="J159" s="12">
        <v>10</v>
      </c>
      <c r="K159" s="6" t="s">
        <v>253</v>
      </c>
    </row>
    <row r="160" spans="1:11" ht="12.75">
      <c r="A160" s="41">
        <v>156</v>
      </c>
      <c r="B160" s="8" t="s">
        <v>151</v>
      </c>
      <c r="C160" s="81">
        <v>4148.81</v>
      </c>
      <c r="D160" s="9">
        <v>84</v>
      </c>
      <c r="E160" s="10">
        <f t="shared" si="8"/>
        <v>3959.7700000000004</v>
      </c>
      <c r="F160" s="11">
        <f t="shared" si="9"/>
        <v>0.9544351271810471</v>
      </c>
      <c r="G160" s="12">
        <f t="shared" si="11"/>
        <v>80</v>
      </c>
      <c r="H160" s="13">
        <v>189.04</v>
      </c>
      <c r="I160" s="11">
        <f t="shared" si="10"/>
        <v>0.04556487281895294</v>
      </c>
      <c r="J160" s="12">
        <v>4</v>
      </c>
      <c r="K160" s="18" t="s">
        <v>290</v>
      </c>
    </row>
    <row r="161" spans="1:11" ht="12.75">
      <c r="A161" s="41">
        <v>157</v>
      </c>
      <c r="B161" s="8" t="s">
        <v>152</v>
      </c>
      <c r="C161" s="81">
        <v>4179.94</v>
      </c>
      <c r="D161" s="9">
        <v>76</v>
      </c>
      <c r="E161" s="10">
        <f t="shared" si="8"/>
        <v>3630.5699999999997</v>
      </c>
      <c r="F161" s="11">
        <f t="shared" si="9"/>
        <v>0.8685698837782361</v>
      </c>
      <c r="G161" s="12">
        <f t="shared" si="11"/>
        <v>66</v>
      </c>
      <c r="H161" s="13">
        <v>549.37</v>
      </c>
      <c r="I161" s="11">
        <f t="shared" si="10"/>
        <v>0.13143011622176393</v>
      </c>
      <c r="J161" s="12">
        <v>10</v>
      </c>
      <c r="K161" s="18" t="s">
        <v>291</v>
      </c>
    </row>
    <row r="162" spans="1:11" ht="12.75">
      <c r="A162" s="41">
        <v>158</v>
      </c>
      <c r="B162" s="8" t="s">
        <v>153</v>
      </c>
      <c r="C162" s="81">
        <v>2402.07</v>
      </c>
      <c r="D162" s="9">
        <v>36</v>
      </c>
      <c r="E162" s="10">
        <f t="shared" si="8"/>
        <v>2402.07</v>
      </c>
      <c r="F162" s="11">
        <f t="shared" si="9"/>
        <v>1</v>
      </c>
      <c r="G162" s="12">
        <f t="shared" si="11"/>
        <v>36</v>
      </c>
      <c r="H162" s="13">
        <v>0</v>
      </c>
      <c r="I162" s="11">
        <f t="shared" si="10"/>
        <v>0</v>
      </c>
      <c r="J162" s="12">
        <v>0</v>
      </c>
      <c r="K162" s="6" t="s">
        <v>177</v>
      </c>
    </row>
    <row r="163" spans="1:11" ht="12.75">
      <c r="A163" s="41">
        <v>159</v>
      </c>
      <c r="B163" s="8" t="s">
        <v>154</v>
      </c>
      <c r="C163" s="81">
        <v>6075.59</v>
      </c>
      <c r="D163" s="9">
        <v>98</v>
      </c>
      <c r="E163" s="10">
        <f t="shared" si="8"/>
        <v>5650.150000000001</v>
      </c>
      <c r="F163" s="11">
        <f t="shared" si="9"/>
        <v>0.9299755250107398</v>
      </c>
      <c r="G163" s="12">
        <f t="shared" si="11"/>
        <v>92</v>
      </c>
      <c r="H163" s="13">
        <v>425.44</v>
      </c>
      <c r="I163" s="11">
        <f t="shared" si="10"/>
        <v>0.07002447498926023</v>
      </c>
      <c r="J163" s="12">
        <v>6</v>
      </c>
      <c r="K163" s="6" t="s">
        <v>292</v>
      </c>
    </row>
    <row r="164" spans="1:11" ht="12.75">
      <c r="A164" s="41">
        <v>160</v>
      </c>
      <c r="B164" s="8" t="s">
        <v>155</v>
      </c>
      <c r="C164" s="81">
        <v>1707.7</v>
      </c>
      <c r="D164" s="9">
        <v>28</v>
      </c>
      <c r="E164" s="10">
        <f t="shared" si="8"/>
        <v>1707.7</v>
      </c>
      <c r="F164" s="11">
        <f t="shared" si="9"/>
        <v>1</v>
      </c>
      <c r="G164" s="12">
        <f t="shared" si="11"/>
        <v>28</v>
      </c>
      <c r="H164" s="13">
        <v>0</v>
      </c>
      <c r="I164" s="11">
        <f t="shared" si="10"/>
        <v>0</v>
      </c>
      <c r="J164" s="12">
        <v>0</v>
      </c>
      <c r="K164" s="6" t="s">
        <v>177</v>
      </c>
    </row>
    <row r="165" spans="1:11" s="1" customFormat="1" ht="12.75">
      <c r="A165" s="41">
        <v>161</v>
      </c>
      <c r="B165" s="60" t="s">
        <v>210</v>
      </c>
      <c r="C165" s="81">
        <v>458.8</v>
      </c>
      <c r="D165" s="9">
        <v>8</v>
      </c>
      <c r="E165" s="10">
        <f t="shared" si="8"/>
        <v>408.90000000000003</v>
      </c>
      <c r="F165" s="11">
        <f t="shared" si="9"/>
        <v>0.8912380122057542</v>
      </c>
      <c r="G165" s="12">
        <f t="shared" si="11"/>
        <v>7</v>
      </c>
      <c r="H165" s="13">
        <v>49.9</v>
      </c>
      <c r="I165" s="11">
        <f t="shared" si="10"/>
        <v>0.10876198779424584</v>
      </c>
      <c r="J165" s="12">
        <v>1</v>
      </c>
      <c r="K165" s="6">
        <v>1</v>
      </c>
    </row>
    <row r="166" spans="1:11" s="1" customFormat="1" ht="101.25" customHeight="1">
      <c r="A166" s="86">
        <v>162</v>
      </c>
      <c r="B166" s="87" t="s">
        <v>209</v>
      </c>
      <c r="C166" s="83">
        <v>3492.2</v>
      </c>
      <c r="D166" s="66" t="s">
        <v>338</v>
      </c>
      <c r="E166" s="55">
        <f t="shared" si="8"/>
        <v>414.5999999999999</v>
      </c>
      <c r="F166" s="56">
        <f>E166/C166*100%</f>
        <v>0.11872172269629458</v>
      </c>
      <c r="G166" s="57">
        <v>1</v>
      </c>
      <c r="H166" s="67">
        <v>3077.6</v>
      </c>
      <c r="I166" s="56">
        <f t="shared" si="10"/>
        <v>0.8812782773037054</v>
      </c>
      <c r="J166" s="57" t="s">
        <v>337</v>
      </c>
      <c r="K166" s="85" t="s">
        <v>336</v>
      </c>
    </row>
    <row r="167" spans="1:11" ht="12.75">
      <c r="A167" s="41">
        <v>163</v>
      </c>
      <c r="B167" s="60" t="s">
        <v>156</v>
      </c>
      <c r="C167" s="81">
        <v>4352.04</v>
      </c>
      <c r="D167" s="9">
        <v>90</v>
      </c>
      <c r="E167" s="10">
        <f>C167-H167</f>
        <v>3967.64</v>
      </c>
      <c r="F167" s="11">
        <f>E167/C167*100%</f>
        <v>0.9116736059411218</v>
      </c>
      <c r="G167" s="12">
        <f>D167-J167</f>
        <v>78.5</v>
      </c>
      <c r="H167" s="13">
        <v>384.4</v>
      </c>
      <c r="I167" s="11">
        <f>100%-F167</f>
        <v>0.08832639405887821</v>
      </c>
      <c r="J167" s="12">
        <v>11.5</v>
      </c>
      <c r="K167" s="18" t="s">
        <v>254</v>
      </c>
    </row>
    <row r="168" spans="1:11" ht="12.75">
      <c r="A168" s="41">
        <v>164</v>
      </c>
      <c r="B168" s="60" t="s">
        <v>157</v>
      </c>
      <c r="C168" s="81">
        <v>2713.8</v>
      </c>
      <c r="D168" s="9">
        <v>60</v>
      </c>
      <c r="E168" s="10">
        <f t="shared" si="8"/>
        <v>2494.7000000000003</v>
      </c>
      <c r="F168" s="11">
        <f t="shared" si="9"/>
        <v>0.9192644999631513</v>
      </c>
      <c r="G168" s="12">
        <f t="shared" si="11"/>
        <v>56</v>
      </c>
      <c r="H168" s="13">
        <v>219.1</v>
      </c>
      <c r="I168" s="11">
        <f t="shared" si="10"/>
        <v>0.0807355000368487</v>
      </c>
      <c r="J168" s="12">
        <v>4</v>
      </c>
      <c r="K168" s="6" t="s">
        <v>255</v>
      </c>
    </row>
    <row r="169" spans="1:11" ht="12.75">
      <c r="A169" s="41">
        <v>165</v>
      </c>
      <c r="B169" s="60" t="s">
        <v>158</v>
      </c>
      <c r="C169" s="81">
        <v>2702.69</v>
      </c>
      <c r="D169" s="9">
        <v>60</v>
      </c>
      <c r="E169" s="10">
        <f t="shared" si="8"/>
        <v>2201.8</v>
      </c>
      <c r="F169" s="11">
        <f t="shared" si="9"/>
        <v>0.8146698289481961</v>
      </c>
      <c r="G169" s="12">
        <f t="shared" si="11"/>
        <v>49.5</v>
      </c>
      <c r="H169" s="13">
        <v>500.89</v>
      </c>
      <c r="I169" s="11">
        <f t="shared" si="10"/>
        <v>0.18533017105180394</v>
      </c>
      <c r="J169" s="12">
        <v>10.5</v>
      </c>
      <c r="K169" s="18" t="s">
        <v>256</v>
      </c>
    </row>
    <row r="170" spans="1:11" ht="12.75">
      <c r="A170" s="41">
        <v>166</v>
      </c>
      <c r="B170" s="60" t="s">
        <v>159</v>
      </c>
      <c r="C170" s="81">
        <v>1360.06</v>
      </c>
      <c r="D170" s="9">
        <v>27</v>
      </c>
      <c r="E170" s="10">
        <f t="shared" si="8"/>
        <v>1113.92</v>
      </c>
      <c r="F170" s="11">
        <f t="shared" si="9"/>
        <v>0.8190226901754335</v>
      </c>
      <c r="G170" s="12">
        <f t="shared" si="11"/>
        <v>22</v>
      </c>
      <c r="H170" s="13">
        <v>246.14</v>
      </c>
      <c r="I170" s="11">
        <f t="shared" si="10"/>
        <v>0.1809773098245665</v>
      </c>
      <c r="J170" s="12">
        <v>5</v>
      </c>
      <c r="K170" s="6" t="s">
        <v>293</v>
      </c>
    </row>
    <row r="171" spans="1:11" ht="12.75">
      <c r="A171" s="41">
        <v>167</v>
      </c>
      <c r="B171" s="60" t="s">
        <v>160</v>
      </c>
      <c r="C171" s="81">
        <v>1372.35</v>
      </c>
      <c r="D171" s="9">
        <v>27</v>
      </c>
      <c r="E171" s="10">
        <f t="shared" si="8"/>
        <v>1326.8</v>
      </c>
      <c r="F171" s="11">
        <f t="shared" si="9"/>
        <v>0.9668087586985827</v>
      </c>
      <c r="G171" s="12">
        <f t="shared" si="11"/>
        <v>25</v>
      </c>
      <c r="H171" s="13">
        <v>45.55</v>
      </c>
      <c r="I171" s="11">
        <f t="shared" si="10"/>
        <v>0.03319124130141726</v>
      </c>
      <c r="J171" s="12">
        <v>2</v>
      </c>
      <c r="K171" s="6" t="s">
        <v>294</v>
      </c>
    </row>
    <row r="172" spans="1:11" ht="12.75">
      <c r="A172" s="41">
        <v>168</v>
      </c>
      <c r="B172" s="60" t="s">
        <v>161</v>
      </c>
      <c r="C172" s="81">
        <v>2992.97</v>
      </c>
      <c r="D172" s="9">
        <v>60</v>
      </c>
      <c r="E172" s="10">
        <f t="shared" si="8"/>
        <v>2506.58</v>
      </c>
      <c r="F172" s="11">
        <f t="shared" si="9"/>
        <v>0.8374891829854626</v>
      </c>
      <c r="G172" s="12">
        <f t="shared" si="11"/>
        <v>53</v>
      </c>
      <c r="H172" s="13">
        <v>486.39</v>
      </c>
      <c r="I172" s="11">
        <f t="shared" si="10"/>
        <v>0.1625108170145374</v>
      </c>
      <c r="J172" s="12">
        <v>7</v>
      </c>
      <c r="K172" s="6" t="s">
        <v>257</v>
      </c>
    </row>
    <row r="173" spans="1:11" ht="12.75">
      <c r="A173" s="41">
        <v>169</v>
      </c>
      <c r="B173" s="60" t="s">
        <v>162</v>
      </c>
      <c r="C173" s="81">
        <v>1370.69</v>
      </c>
      <c r="D173" s="9">
        <v>27</v>
      </c>
      <c r="E173" s="10">
        <f t="shared" si="8"/>
        <v>813.73</v>
      </c>
      <c r="F173" s="11">
        <f t="shared" si="9"/>
        <v>0.5936645047384894</v>
      </c>
      <c r="G173" s="12">
        <f t="shared" si="11"/>
        <v>17.5</v>
      </c>
      <c r="H173" s="13">
        <v>556.96</v>
      </c>
      <c r="I173" s="11">
        <f t="shared" si="10"/>
        <v>0.4063354952615106</v>
      </c>
      <c r="J173" s="12">
        <v>9.5</v>
      </c>
      <c r="K173" s="6" t="s">
        <v>220</v>
      </c>
    </row>
    <row r="174" spans="1:11" ht="12.75">
      <c r="A174" s="41">
        <v>170</v>
      </c>
      <c r="B174" s="60" t="s">
        <v>163</v>
      </c>
      <c r="C174" s="81">
        <v>1373.35</v>
      </c>
      <c r="D174" s="9">
        <v>27</v>
      </c>
      <c r="E174" s="10">
        <f t="shared" si="8"/>
        <v>1114.78</v>
      </c>
      <c r="F174" s="11">
        <f t="shared" si="9"/>
        <v>0.8117231586995304</v>
      </c>
      <c r="G174" s="12">
        <f t="shared" si="11"/>
        <v>23.5</v>
      </c>
      <c r="H174" s="13">
        <v>258.57</v>
      </c>
      <c r="I174" s="11">
        <f t="shared" si="10"/>
        <v>0.18827684130046962</v>
      </c>
      <c r="J174" s="12">
        <v>3.5</v>
      </c>
      <c r="K174" s="6" t="s">
        <v>179</v>
      </c>
    </row>
    <row r="175" spans="1:11" s="3" customFormat="1" ht="12.75">
      <c r="A175" s="47"/>
      <c r="B175" s="71" t="s">
        <v>188</v>
      </c>
      <c r="C175" s="84">
        <f>SUM(C5:C174)</f>
        <v>447623.0000000001</v>
      </c>
      <c r="D175" s="73">
        <f>SUM(D5:D174)</f>
        <v>8580</v>
      </c>
      <c r="E175" s="72">
        <f t="shared" si="8"/>
        <v>382900.4400000001</v>
      </c>
      <c r="F175" s="74">
        <f t="shared" si="9"/>
        <v>0.8554083235222498</v>
      </c>
      <c r="G175" s="75">
        <f t="shared" si="11"/>
        <v>7401.55</v>
      </c>
      <c r="H175" s="76">
        <f>SUM(H5:H174)</f>
        <v>64722.560000000005</v>
      </c>
      <c r="I175" s="74">
        <f>100%-F175</f>
        <v>0.14459167647775018</v>
      </c>
      <c r="J175" s="73">
        <f>SUM(J5:J174)</f>
        <v>1178.45</v>
      </c>
      <c r="K175" s="46"/>
    </row>
    <row r="176" spans="1:11" s="3" customFormat="1" ht="12.75">
      <c r="A176" s="47"/>
      <c r="B176" s="71"/>
      <c r="C176" s="84"/>
      <c r="D176" s="73"/>
      <c r="E176" s="72"/>
      <c r="F176" s="74"/>
      <c r="G176" s="75"/>
      <c r="H176" s="76"/>
      <c r="I176" s="74"/>
      <c r="J176" s="73"/>
      <c r="K176" s="46"/>
    </row>
    <row r="179" ht="12.75">
      <c r="H179" s="88"/>
    </row>
  </sheetData>
  <mergeCells count="6">
    <mergeCell ref="A2:J2"/>
    <mergeCell ref="E3:G3"/>
    <mergeCell ref="H3:J3"/>
    <mergeCell ref="C3:D3"/>
    <mergeCell ref="A3:A4"/>
    <mergeCell ref="B3:B4"/>
  </mergeCells>
  <printOptions/>
  <pageMargins left="0.7874015748031497" right="0.1968503937007874" top="0.35433070866141736" bottom="0.15748031496062992" header="0.2362204724409449" footer="0.15748031496062992"/>
  <pageSetup horizontalDpi="600" verticalDpi="600" orientation="landscape" paperSize="9" scale="81" r:id="rId1"/>
  <rowBreaks count="2" manualBreakCount="2">
    <brk id="94" max="10" man="1"/>
    <brk id="134" max="10" man="1"/>
  </rowBreaks>
  <ignoredErrors>
    <ignoredError sqref="I175" formula="1"/>
    <ignoredError sqref="K22 K31 K36 K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B1">
      <selection activeCell="I29" sqref="I29"/>
    </sheetView>
  </sheetViews>
  <sheetFormatPr defaultColWidth="9.00390625" defaultRowHeight="12.75"/>
  <cols>
    <col min="2" max="2" width="4.75390625" style="0" customWidth="1"/>
    <col min="3" max="3" width="24.625" style="0" customWidth="1"/>
    <col min="4" max="4" width="12.625" style="0" customWidth="1"/>
    <col min="5" max="5" width="13.75390625" style="0" customWidth="1"/>
    <col min="6" max="6" width="10.25390625" style="0" customWidth="1"/>
    <col min="7" max="7" width="15.375" style="0" customWidth="1"/>
    <col min="8" max="8" width="9.75390625" style="0" customWidth="1"/>
    <col min="9" max="9" width="54.375" style="0" customWidth="1"/>
  </cols>
  <sheetData>
    <row r="1" spans="2:9" ht="12.75">
      <c r="B1" s="19"/>
      <c r="C1" s="19"/>
      <c r="D1" s="19"/>
      <c r="E1" s="19"/>
      <c r="F1" s="19"/>
      <c r="G1" s="19"/>
      <c r="H1" s="19"/>
      <c r="I1" s="19"/>
    </row>
    <row r="2" spans="2:9" ht="12.75">
      <c r="B2" s="99" t="s">
        <v>214</v>
      </c>
      <c r="C2" s="99"/>
      <c r="D2" s="99"/>
      <c r="E2" s="99"/>
      <c r="F2" s="99"/>
      <c r="G2" s="99"/>
      <c r="H2" s="99"/>
      <c r="I2" s="100"/>
    </row>
    <row r="3" spans="2:9" ht="12.75">
      <c r="B3" s="20"/>
      <c r="C3" s="20"/>
      <c r="D3" s="20"/>
      <c r="E3" s="20"/>
      <c r="F3" s="20"/>
      <c r="G3" s="20"/>
      <c r="H3" s="20"/>
      <c r="I3" s="19"/>
    </row>
    <row r="4" spans="2:9" ht="12.75">
      <c r="B4" s="21" t="s">
        <v>0</v>
      </c>
      <c r="C4" s="22" t="s">
        <v>1</v>
      </c>
      <c r="D4" s="21" t="s">
        <v>2</v>
      </c>
      <c r="E4" s="22" t="s">
        <v>166</v>
      </c>
      <c r="F4" s="22" t="s">
        <v>165</v>
      </c>
      <c r="G4" s="22" t="s">
        <v>164</v>
      </c>
      <c r="H4" s="22" t="s">
        <v>165</v>
      </c>
      <c r="I4" s="21" t="s">
        <v>167</v>
      </c>
    </row>
    <row r="5" spans="2:9" ht="12.75">
      <c r="B5" s="21">
        <v>1</v>
      </c>
      <c r="C5" s="23" t="s">
        <v>15</v>
      </c>
      <c r="D5" s="24">
        <v>641.13</v>
      </c>
      <c r="E5" s="25">
        <f aca="true" t="shared" si="0" ref="E5:E17">D5-G5</f>
        <v>529.38</v>
      </c>
      <c r="F5" s="26">
        <f aca="true" t="shared" si="1" ref="F5:F18">E5/D5*100%</f>
        <v>0.8256983763043376</v>
      </c>
      <c r="G5" s="27">
        <v>111.75</v>
      </c>
      <c r="H5" s="26">
        <f aca="true" t="shared" si="2" ref="H5:H18">100%-F5</f>
        <v>0.17430162369566238</v>
      </c>
      <c r="I5" s="28" t="s">
        <v>192</v>
      </c>
    </row>
    <row r="6" spans="2:9" ht="12.75">
      <c r="B6" s="21">
        <v>2</v>
      </c>
      <c r="C6" s="23" t="s">
        <v>16</v>
      </c>
      <c r="D6" s="24">
        <v>638.41</v>
      </c>
      <c r="E6" s="25">
        <f t="shared" si="0"/>
        <v>638.41</v>
      </c>
      <c r="F6" s="26">
        <f t="shared" si="1"/>
        <v>1</v>
      </c>
      <c r="G6" s="27">
        <v>0</v>
      </c>
      <c r="H6" s="26">
        <f t="shared" si="2"/>
        <v>0</v>
      </c>
      <c r="I6" s="29">
        <v>12</v>
      </c>
    </row>
    <row r="7" spans="2:9" ht="12.75">
      <c r="B7" s="21">
        <v>3</v>
      </c>
      <c r="C7" s="23" t="s">
        <v>180</v>
      </c>
      <c r="D7" s="24">
        <v>641.41</v>
      </c>
      <c r="E7" s="25">
        <f t="shared" si="0"/>
        <v>530.2099999999999</v>
      </c>
      <c r="F7" s="26">
        <f t="shared" si="1"/>
        <v>0.8266319514818914</v>
      </c>
      <c r="G7" s="30">
        <v>111.2</v>
      </c>
      <c r="H7" s="26">
        <f t="shared" si="2"/>
        <v>0.1733680485181086</v>
      </c>
      <c r="I7" s="31" t="s">
        <v>193</v>
      </c>
    </row>
    <row r="8" spans="2:9" ht="12.75">
      <c r="B8" s="21">
        <v>4</v>
      </c>
      <c r="C8" s="32" t="s">
        <v>181</v>
      </c>
      <c r="D8" s="24">
        <v>576.8</v>
      </c>
      <c r="E8" s="25">
        <f t="shared" si="0"/>
        <v>576.8</v>
      </c>
      <c r="F8" s="26">
        <f t="shared" si="1"/>
        <v>1</v>
      </c>
      <c r="G8" s="27">
        <v>0</v>
      </c>
      <c r="H8" s="26">
        <f t="shared" si="2"/>
        <v>0</v>
      </c>
      <c r="I8" s="33" t="s">
        <v>173</v>
      </c>
    </row>
    <row r="9" spans="2:9" ht="12.75">
      <c r="B9" s="21">
        <v>5</v>
      </c>
      <c r="C9" s="34" t="s">
        <v>182</v>
      </c>
      <c r="D9" s="24">
        <v>640.75</v>
      </c>
      <c r="E9" s="25">
        <f t="shared" si="0"/>
        <v>382.49</v>
      </c>
      <c r="F9" s="26">
        <f t="shared" si="1"/>
        <v>0.5969410846664066</v>
      </c>
      <c r="G9" s="27">
        <v>258.26</v>
      </c>
      <c r="H9" s="26">
        <f t="shared" si="2"/>
        <v>0.4030589153335934</v>
      </c>
      <c r="I9" s="33" t="s">
        <v>174</v>
      </c>
    </row>
    <row r="10" spans="2:9" ht="12.75">
      <c r="B10" s="21">
        <v>6</v>
      </c>
      <c r="C10" s="34" t="s">
        <v>183</v>
      </c>
      <c r="D10" s="24">
        <v>642.3</v>
      </c>
      <c r="E10" s="25">
        <f t="shared" si="0"/>
        <v>430.19999999999993</v>
      </c>
      <c r="F10" s="26">
        <f t="shared" si="1"/>
        <v>0.6697804764128911</v>
      </c>
      <c r="G10" s="30">
        <v>212.1</v>
      </c>
      <c r="H10" s="26">
        <f t="shared" si="2"/>
        <v>0.33021952358710893</v>
      </c>
      <c r="I10" s="33" t="s">
        <v>175</v>
      </c>
    </row>
    <row r="11" spans="2:9" ht="12.75">
      <c r="B11" s="21">
        <v>7</v>
      </c>
      <c r="C11" s="32" t="s">
        <v>184</v>
      </c>
      <c r="D11" s="24">
        <v>1062.93</v>
      </c>
      <c r="E11" s="25">
        <f t="shared" si="0"/>
        <v>835.3800000000001</v>
      </c>
      <c r="F11" s="26">
        <f t="shared" si="1"/>
        <v>0.7859219327707375</v>
      </c>
      <c r="G11" s="22">
        <v>227.55</v>
      </c>
      <c r="H11" s="26">
        <f t="shared" si="2"/>
        <v>0.21407806722926248</v>
      </c>
      <c r="I11" s="33" t="s">
        <v>176</v>
      </c>
    </row>
    <row r="12" spans="2:9" s="1" customFormat="1" ht="12.75">
      <c r="B12" s="21">
        <v>8</v>
      </c>
      <c r="C12" s="34" t="s">
        <v>185</v>
      </c>
      <c r="D12" s="24">
        <v>421.95</v>
      </c>
      <c r="E12" s="25">
        <f t="shared" si="0"/>
        <v>421.95</v>
      </c>
      <c r="F12" s="26">
        <f t="shared" si="1"/>
        <v>1</v>
      </c>
      <c r="G12" s="27">
        <v>0</v>
      </c>
      <c r="H12" s="26">
        <f t="shared" si="2"/>
        <v>0</v>
      </c>
      <c r="I12" s="33" t="s">
        <v>177</v>
      </c>
    </row>
    <row r="13" spans="2:9" ht="12.75">
      <c r="B13" s="21">
        <v>9</v>
      </c>
      <c r="C13" s="34" t="s">
        <v>186</v>
      </c>
      <c r="D13" s="24">
        <v>646.84</v>
      </c>
      <c r="E13" s="25">
        <f t="shared" si="0"/>
        <v>582.74</v>
      </c>
      <c r="F13" s="26">
        <f t="shared" si="1"/>
        <v>0.9009028507822645</v>
      </c>
      <c r="G13" s="27">
        <v>64.1</v>
      </c>
      <c r="H13" s="26">
        <f t="shared" si="2"/>
        <v>0.09909714921773549</v>
      </c>
      <c r="I13" s="33">
        <v>1</v>
      </c>
    </row>
    <row r="14" spans="2:9" ht="12.75">
      <c r="B14" s="21">
        <v>10</v>
      </c>
      <c r="C14" s="34" t="s">
        <v>187</v>
      </c>
      <c r="D14" s="24">
        <v>748.5</v>
      </c>
      <c r="E14" s="25">
        <f t="shared" si="0"/>
        <v>558.66</v>
      </c>
      <c r="F14" s="26">
        <f t="shared" si="1"/>
        <v>0.7463727454909819</v>
      </c>
      <c r="G14" s="27">
        <v>189.84</v>
      </c>
      <c r="H14" s="26">
        <f t="shared" si="2"/>
        <v>0.25362725450901813</v>
      </c>
      <c r="I14" s="33" t="s">
        <v>194</v>
      </c>
    </row>
    <row r="15" spans="2:9" ht="12.75">
      <c r="B15" s="21">
        <v>11</v>
      </c>
      <c r="C15" s="34" t="s">
        <v>146</v>
      </c>
      <c r="D15" s="24">
        <v>1082.44</v>
      </c>
      <c r="E15" s="25">
        <f t="shared" si="0"/>
        <v>1017.8800000000001</v>
      </c>
      <c r="F15" s="26">
        <f t="shared" si="1"/>
        <v>0.9403569712870922</v>
      </c>
      <c r="G15" s="27">
        <v>64.56</v>
      </c>
      <c r="H15" s="26">
        <f t="shared" si="2"/>
        <v>0.05964302871290783</v>
      </c>
      <c r="I15" s="33" t="s">
        <v>195</v>
      </c>
    </row>
    <row r="16" spans="2:9" ht="12.75">
      <c r="B16" s="21">
        <v>12</v>
      </c>
      <c r="C16" s="34" t="s">
        <v>147</v>
      </c>
      <c r="D16" s="24">
        <v>1054.04</v>
      </c>
      <c r="E16" s="25">
        <f t="shared" si="0"/>
        <v>780.8299999999999</v>
      </c>
      <c r="F16" s="26">
        <f t="shared" si="1"/>
        <v>0.7407973131949451</v>
      </c>
      <c r="G16" s="27">
        <v>273.21</v>
      </c>
      <c r="H16" s="26">
        <f t="shared" si="2"/>
        <v>0.25920268680505487</v>
      </c>
      <c r="I16" s="33" t="s">
        <v>196</v>
      </c>
    </row>
    <row r="17" spans="2:9" ht="12.75">
      <c r="B17" s="21">
        <v>13</v>
      </c>
      <c r="C17" s="34" t="s">
        <v>148</v>
      </c>
      <c r="D17" s="24">
        <v>1073.24</v>
      </c>
      <c r="E17" s="25">
        <f t="shared" si="0"/>
        <v>760.6700000000001</v>
      </c>
      <c r="F17" s="26">
        <f t="shared" si="1"/>
        <v>0.708760389102158</v>
      </c>
      <c r="G17" s="27">
        <v>312.57</v>
      </c>
      <c r="H17" s="26">
        <f t="shared" si="2"/>
        <v>0.291239610897842</v>
      </c>
      <c r="I17" s="33" t="s">
        <v>197</v>
      </c>
    </row>
    <row r="18" spans="2:9" ht="12.75">
      <c r="B18" s="35"/>
      <c r="C18" s="36" t="s">
        <v>188</v>
      </c>
      <c r="D18" s="37">
        <f>SUM(D5:D17)</f>
        <v>9870.74</v>
      </c>
      <c r="E18" s="37">
        <f>SUM(E5:E17)</f>
        <v>8045.599999999999</v>
      </c>
      <c r="F18" s="38">
        <f t="shared" si="1"/>
        <v>0.8150959299910645</v>
      </c>
      <c r="G18" s="39">
        <f>SUM(G5:G17)</f>
        <v>1825.1399999999999</v>
      </c>
      <c r="H18" s="38">
        <f t="shared" si="2"/>
        <v>0.1849040700089355</v>
      </c>
      <c r="I18" s="35"/>
    </row>
    <row r="19" spans="2:9" ht="12.75">
      <c r="B19" s="19"/>
      <c r="C19" s="19"/>
      <c r="D19" s="19"/>
      <c r="E19" s="19"/>
      <c r="F19" s="19"/>
      <c r="G19" s="19"/>
      <c r="H19" s="19"/>
      <c r="I19" s="19"/>
    </row>
    <row r="20" spans="2:9" ht="12.75">
      <c r="B20" s="19"/>
      <c r="C20" s="19"/>
      <c r="D20" s="19"/>
      <c r="E20" s="19"/>
      <c r="F20" s="19"/>
      <c r="G20" s="19"/>
      <c r="H20" s="19"/>
      <c r="I20" s="19"/>
    </row>
    <row r="21" spans="2:9" ht="15">
      <c r="B21" s="101"/>
      <c r="C21" s="101"/>
      <c r="D21" s="101"/>
      <c r="E21" s="101"/>
      <c r="F21" s="101"/>
      <c r="G21" s="101"/>
      <c r="H21" s="101"/>
      <c r="I21" s="101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</sheetData>
  <mergeCells count="2">
    <mergeCell ref="B2:I2"/>
    <mergeCell ref="B21:I21"/>
  </mergeCells>
  <printOptions/>
  <pageMargins left="0.45" right="0.4" top="0.41" bottom="1" header="0.2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8" sqref="F38"/>
    </sheetView>
  </sheetViews>
  <sheetFormatPr defaultColWidth="9.00390625" defaultRowHeight="12.75"/>
  <cols>
    <col min="1" max="1" width="3.125" style="4" customWidth="1"/>
    <col min="2" max="2" width="23.625" style="4" customWidth="1"/>
    <col min="3" max="3" width="10.25390625" style="4" customWidth="1"/>
    <col min="4" max="4" width="7.00390625" style="4" customWidth="1"/>
    <col min="5" max="5" width="9.125" style="4" customWidth="1"/>
    <col min="6" max="6" width="10.75390625" style="4" customWidth="1"/>
    <col min="7" max="7" width="6.875" style="4" customWidth="1"/>
    <col min="8" max="8" width="10.00390625" style="4" customWidth="1"/>
    <col min="9" max="9" width="10.75390625" style="4" customWidth="1"/>
    <col min="10" max="10" width="7.00390625" style="4" customWidth="1"/>
    <col min="11" max="11" width="45.375" style="4" customWidth="1"/>
  </cols>
  <sheetData/>
  <printOptions/>
  <pageMargins left="0.42" right="0.17" top="0.26" bottom="0.22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Коля</cp:lastModifiedBy>
  <cp:lastPrinted>2014-04-29T10:59:11Z</cp:lastPrinted>
  <dcterms:created xsi:type="dcterms:W3CDTF">2009-05-22T05:38:33Z</dcterms:created>
  <dcterms:modified xsi:type="dcterms:W3CDTF">2017-08-24T06:45:40Z</dcterms:modified>
  <cp:category/>
  <cp:version/>
  <cp:contentType/>
  <cp:contentStatus/>
</cp:coreProperties>
</file>